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总价清单" sheetId="1" r:id="rId1"/>
    <sheet name="税率清单" sheetId="4" r:id="rId2"/>
  </sheets>
  <definedNames>
    <definedName name="_xlnm._FilterDatabase" localSheetId="0" hidden="1">总价清单!$A$1:$I$67</definedName>
    <definedName name="_xlnm._FilterDatabase" localSheetId="1" hidden="1">税率清单!$A$1:$L$69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<sst xmlns="http://schemas.openxmlformats.org/spreadsheetml/2006/main" count="808" uniqueCount="181">
  <si>
    <t>序号</t>
  </si>
  <si>
    <t>设备、软件、服务名称</t>
  </si>
  <si>
    <t>计量单位</t>
  </si>
  <si>
    <t>工程量</t>
  </si>
  <si>
    <t>单价（含税）</t>
  </si>
  <si>
    <t>总价（含税）</t>
  </si>
  <si>
    <t>品牌</t>
  </si>
  <si>
    <t>型号</t>
  </si>
  <si>
    <t>招标要求特征描述</t>
  </si>
  <si>
    <t>1</t>
  </si>
  <si>
    <t>桥架</t>
  </si>
  <si>
    <t>m</t>
  </si>
  <si>
    <t>国产</t>
  </si>
  <si>
    <t>定制</t>
  </si>
  <si>
    <t>1.规格:100X50X1.5
2.槽式桥架‌：全封闭结构，适用于敷设通信及高灵敏系统控制光缆，具有防尘、防干扰效果。
3.金属材质‌：铝合金，铝合金耐腐蚀适用于特殊环境。</t>
  </si>
  <si>
    <t>2</t>
  </si>
  <si>
    <t>1.规格:200X100X1.5
2.槽式桥架‌：全封闭结构，适用于敷设通信及高灵敏系统控制光缆，具有防尘、防干扰效果。
3.金属材质‌：铝合金，铝合金耐腐蚀适用于特殊环境。</t>
  </si>
  <si>
    <t>3</t>
  </si>
  <si>
    <t>1.规格:300X150X1.5
2.槽式桥架‌：全封闭结构，适用于敷设通信及高灵敏系统控制光缆，具有防尘、防干扰效果。
3.金属材质‌：铝合金，铝合金耐腐蚀适用于特殊环境。</t>
  </si>
  <si>
    <t>4</t>
  </si>
  <si>
    <t>光缆</t>
  </si>
  <si>
    <t>1.规格、型号:GYTA53-12芯：光缆的结构是将 250μm 光纤套入高模量材料制成的松套管中，松套管内填充防水化合物，缆芯的中心是一根金属加强芯。
2.敷设部位:室内</t>
  </si>
  <si>
    <t>5</t>
  </si>
  <si>
    <t>光缆接续</t>
  </si>
  <si>
    <t>头</t>
  </si>
  <si>
    <t>1.名称:光缆接续
2.规格:12芯
3.类别:固定加强芯、熔接纤芯、盘绕固定预留光纤、安装接头盒等4.对主要道路沿线指定范围原有网络资源进行整改，重新建立信息点位置及连接关系，优化管网资源分布模式，整合已有的网络资源；</t>
  </si>
  <si>
    <t>6</t>
  </si>
  <si>
    <t>1.规格、型号:GYTA53-12芯</t>
  </si>
  <si>
    <t>2.敷设部位:户外
3.敷设方式:管道</t>
  </si>
  <si>
    <t>7</t>
  </si>
  <si>
    <t>2.敷设部位:户外
3.敷设方式:架空</t>
  </si>
  <si>
    <t>8</t>
  </si>
  <si>
    <t>1.规格、型号:GYTA53-24芯：光缆的结构是将 250μm 光纤套入高模量材料制成的松套管中，松套管内填充防水化合物，缆芯的中心是一根金属加强芯。
2.敷设部位:室内</t>
  </si>
  <si>
    <t>9</t>
  </si>
  <si>
    <t>1.名称:光缆接续
2.规格:24芯
3.类别:固定加强芯、熔接纤芯、盘绕固定预留光纤、安装接头盒等4.对主要道路沿线指定范围原有网络资源进行整改，重新建立信息点位置及连接关系，优化管网资源分布模式，整合已有的网络资源；</t>
  </si>
  <si>
    <t>10</t>
  </si>
  <si>
    <t>1.规格、型号:GYTA53-24芯</t>
  </si>
  <si>
    <t>11</t>
  </si>
  <si>
    <t>12</t>
  </si>
  <si>
    <t>1.规格、型号:GYTA53-48芯：光缆的结构是将 250μm 光纤套入高模量材料制成的松套管中，松套管内填充防水化合物，缆芯的中心是一根金属加强芯。
2.敷设部位:室内</t>
  </si>
  <si>
    <t>13</t>
  </si>
  <si>
    <t>1.名称:光缆接续
2.规格:48芯
3.类别:固定加强芯、熔接纤芯、盘绕固定预留光纤、安装接头盒等4.对主要道路沿线指定范围原有网络资源进行整改，重新建立信息点位置及连接关系，优化管网资源分布模式，整合已有的网络资源；</t>
  </si>
  <si>
    <t>14</t>
  </si>
  <si>
    <t>1.规格、型号:GYTA53-48芯</t>
  </si>
  <si>
    <t>15</t>
  </si>
  <si>
    <t>16</t>
  </si>
  <si>
    <t>1.规格、型号:GYTA53-60芯：光缆的结构是将 250μm 光纤套入高模量材料制成的松套管中，松套管内填充防水化合物，缆芯的中心是一根金属加强芯。
2.敷设部位:室内</t>
  </si>
  <si>
    <t>17</t>
  </si>
  <si>
    <t>1.名称:光缆接续
2.规格:60芯
3.类别:固定加强芯、熔接纤芯、盘绕固定预留光纤、安装接头盒等4.对主要道路沿线指定范围原有网络资源进行整改，重新建立信息点位置及连接关系，优化管网资源分布模式，整合已有的网络资源；</t>
  </si>
  <si>
    <t>18</t>
  </si>
  <si>
    <t>1.规格、型号:GYTA53-60芯</t>
  </si>
  <si>
    <t>19</t>
  </si>
  <si>
    <t>20</t>
  </si>
  <si>
    <t>1.规格、型号:GYTA53-96芯：光缆的结构是将 250μm 光纤套入高模量材料制成的松套管中，松套管内填充防水化合物，缆芯的中心是一根金属加强芯。
2.敷设部位:室内</t>
  </si>
  <si>
    <t>21</t>
  </si>
  <si>
    <t>1.名称:光缆接续
2.规格:96芯
3.类别:固定加强芯、熔接纤芯、盘绕固定预留光纤、安装接头盒等4.对主要道路沿线指定范围原有网络资源进行整改，重新建立信息点位置及连接关系，优化管网资源分布模式，整合已有的网络资源；</t>
  </si>
  <si>
    <t>22</t>
  </si>
  <si>
    <t>1.规格、型号:GYTA53-96芯</t>
  </si>
  <si>
    <t>23</t>
  </si>
  <si>
    <t>24</t>
  </si>
  <si>
    <t>1.规格、型号:GYTA53-120芯：光缆的结构是将 250μm 光纤套入高模量材料制成的松套管中，松套管内填充防水化合物，缆芯的中心是一根金属加强芯。
2.敷设部位:室内</t>
  </si>
  <si>
    <t>25</t>
  </si>
  <si>
    <t>1.名称:光缆接续
2.规格:120芯
3.类别:固定加强芯、熔接纤芯、盘绕固定预留光纤、安装接头盒等4.对主要道路沿线指定范围原有网络资源进行整改，重新建立信息点位置及连接关系，优化管网资源分布模式，整合已有的网络资源；</t>
  </si>
  <si>
    <t>26</t>
  </si>
  <si>
    <t>1.规格、型号:GYTA53-120芯</t>
  </si>
  <si>
    <t>27</t>
  </si>
  <si>
    <t>28</t>
  </si>
  <si>
    <t>1.规格、型号:GYTA53-144芯：光缆的结构是将 250μm 光纤套入高模量材料制成的松套管中，松套管内填充防水化合物，缆芯的中心是一根金属加强芯。
2.敷设部位:室内</t>
  </si>
  <si>
    <t>29</t>
  </si>
  <si>
    <t>1.名称:光缆接续
2.规格:144芯
3.类别:固定加强芯、熔接纤芯、盘绕固定预留光纤、安装接头盒等4.对主要道路沿线指定范围原有网络资源进行整改，重新建立信息点位置及连接关系，优化管网资源分布模式，整合已有的网络资源；</t>
  </si>
  <si>
    <t>30</t>
  </si>
  <si>
    <t>1.规格、型号:GYTA53-144芯</t>
  </si>
  <si>
    <t>31</t>
  </si>
  <si>
    <t>32</t>
  </si>
  <si>
    <t>1.规格、型号:GYTA53-288芯：光缆的结构是将 250μm 光纤套入高模量材料制成的松套管中，松套管内填充防水化合物，缆芯的中心是一根金属加强芯。
2.敷设部位:室外
3.敷设方式:管内</t>
  </si>
  <si>
    <t>33</t>
  </si>
  <si>
    <t>1.名称:光缆接续
2.规格:288芯
3.类别:固定加强芯、熔接纤芯、盘绕固定预留光纤、安装接头盒等4.对主要道路沿线指定范围原有网络资源进行整改，重新建立信息点位置及连接关系，优化管网资源分布模式，整合已有的网络资源；</t>
  </si>
  <si>
    <t>34</t>
  </si>
  <si>
    <t>1.规格、型号:GYTA53-288芯
2.敷设部位:户外
3.敷设方式:管道</t>
  </si>
  <si>
    <t>35</t>
  </si>
  <si>
    <t>1.规格、型号:GYTA53-288芯</t>
  </si>
  <si>
    <t>36</t>
  </si>
  <si>
    <t>12口24芯机架式光纤配线架</t>
  </si>
  <si>
    <t>个</t>
  </si>
  <si>
    <t>1.机架结构半封闭式。
2.机架高度分为2000mm。宽度120mm，深度300mm。
3.机架外形尺寸的偏差不超过±2mm；外表面对底部基准面的垂直度公差不大于3mm。</t>
  </si>
  <si>
    <t>37</t>
  </si>
  <si>
    <t>尾纤</t>
  </si>
  <si>
    <t>条</t>
  </si>
  <si>
    <t>1.名称:单模尾纤
2.规格:单芯，5m以内，可选FC/SC/ST/LC接头，不区分单模，多模</t>
  </si>
  <si>
    <t>38</t>
  </si>
  <si>
    <t>光纤跳线</t>
  </si>
  <si>
    <t>1.名称:单模光纤跳线
2.规格:3m，可选FC/SC/ST/LC接头，不区分单模，多模</t>
  </si>
  <si>
    <t>39</t>
  </si>
  <si>
    <t>光缆接头盒</t>
  </si>
  <si>
    <t xml:space="preserve">1.名称:光缆接头盒
2.材质:外壳为抗老化工程塑料，密封防水性强</t>
  </si>
  <si>
    <t>40</t>
  </si>
  <si>
    <t>皮线光缆接续</t>
  </si>
  <si>
    <t>皮线光缆成端接头到用户家里光猫</t>
  </si>
  <si>
    <t>41</t>
  </si>
  <si>
    <t>线路整理</t>
  </si>
  <si>
    <t>1.规格、型号:288芯及以下
2.敷设部位:户外
3.整治方式:绑扎</t>
  </si>
  <si>
    <t>42</t>
  </si>
  <si>
    <t>打洞（孔)</t>
  </si>
  <si>
    <t>1.打室内外楼层洞口，含恢复；穿皮线光纤</t>
  </si>
  <si>
    <t>43</t>
  </si>
  <si>
    <t>皮线布放</t>
  </si>
  <si>
    <t>1.规格、型号:1芯
2.敷设部位:户外
3.敷设方式:沿墙布放</t>
  </si>
  <si>
    <t>44</t>
  </si>
  <si>
    <t>12芯光缆测试（光缆接续后进行测试，检查无故障后光缆可正常使用）</t>
  </si>
  <si>
    <t>段</t>
  </si>
  <si>
    <t>1、对主要道路沿线指定范围已内已有的网络信息点光缆、光箱、设备线缆、管道等资源清查整理；
2、对主要道路沿线指定范围内网络资源的信息进行统计；
3、对主要道路沿线指定范围已内所覆盖的信息点使用情况及其连接关系进行整理登记，形成查勘结果文件。</t>
  </si>
  <si>
    <t>45</t>
  </si>
  <si>
    <t>24芯光缆测试（光缆接续后进行测试，检查无故障后光缆可正常使用）</t>
  </si>
  <si>
    <t>46</t>
  </si>
  <si>
    <t>48芯光缆测试（光缆接续后进行测试，检查无故障后光缆可正常使用）</t>
  </si>
  <si>
    <t>47</t>
  </si>
  <si>
    <t>60芯光缆测试（光缆接续后进行测试，检查无故障后光缆可正常使用）</t>
  </si>
  <si>
    <t>48</t>
  </si>
  <si>
    <t>96芯光缆测试（光缆接续后进行测试，检查无故障后光缆可正常使用）</t>
  </si>
  <si>
    <t>49</t>
  </si>
  <si>
    <t>120芯光缆测试（光缆接续后进行测试，检查无故障后光缆可正常使用）</t>
  </si>
  <si>
    <t>50</t>
  </si>
  <si>
    <t>144芯光缆测试（光缆接续后进行测试，检查无故障后光缆可正常使用）</t>
  </si>
  <si>
    <t>51</t>
  </si>
  <si>
    <t>288芯光缆测试（光缆接续后进行测试，检查无故障后光缆可正常使用）</t>
  </si>
  <si>
    <t>52</t>
  </si>
  <si>
    <t>用户调查</t>
  </si>
  <si>
    <t>户</t>
  </si>
  <si>
    <t>1.用户信号恢复调查，电话回访。</t>
  </si>
  <si>
    <t>53</t>
  </si>
  <si>
    <t>配管PVC-110X3.2</t>
  </si>
  <si>
    <t>1.名称:电缆导管
2.材质:塑料
3.型号、规格:PVC-110*3.2
4.接口形式;承插管箍胶粘接口
5.配置形式:埋地
6.其他;含管枕、管件等
7.含沟槽清理，沟槽开挖回填另计</t>
  </si>
  <si>
    <t>54</t>
  </si>
  <si>
    <t>600*800单页手孔井</t>
  </si>
  <si>
    <t>座</t>
  </si>
  <si>
    <t>1.基础材质及厚度:200mmC25砼垫层兼底板；
2.砌筑材料品种、规格、强度等级:厚度240mm,砌筑井室600*800*1000mm，MU10砖砌；
3.抹面要求:井内表面1:2.5防水砂浆；
4.砂浆强度等级、配合比:M10水泥砂浆；
5.混凝土强度等级:C25钢筋砼圈梁井座,HPB300，HRB400；
6.井盖及配件：配备单页防盗井盖，井盖与井座配合紧密，缝隙≤3mm；井座采用C25混凝土预制，与井身牢固连接，井座顶面与地面齐平（或按设计标高要求）；井内设置爬梯（Φ16圆钢制作，间距300mm），爬梯底部固定于基础内，顶部与井盖下沿平齐。
7.其他：防火封堵，钢筋制安，模板制安等全部工作；
8.综合单价按混凝土搅拌车运输 8m3以内/车考虑，结算时需建设单位提供相应证明资料</t>
  </si>
  <si>
    <t>55</t>
  </si>
  <si>
    <t>670*940单页手孔井</t>
  </si>
  <si>
    <t>1.基础材质及厚度:200mmC25砼垫层兼底板；
2.砌筑材料品种、规格、强度等级:厚度240mm,砌筑井室670*940*1000mm，MU10砖砌；
3.抹面要求:井内表面1:2.5防水砂浆；
4.砂浆强度等级、配合比:M10水泥砂浆；
5.混凝土强度等级:C25钢筋砼圈梁井座,HPB300，HRB400；
6.井盖及配件：配备单页防盗井盖，井盖与井座配合紧密，缝隙≤3mm；井座采用C25混凝土预制，与井身牢固连接，井座顶面与地面齐平（或按设计标高要求）；井内设置爬梯（Φ16圆钢制作，间距300mm），爬梯底部固定于基础内，顶部与井盖下沿平齐。
7.其他：防火封堵，钢筋制安，模板制安等全部工作；
8.综合单价按混凝土搅拌车运输 8m3以内/车考虑，结算时需建设单位提供相应证明资料</t>
  </si>
  <si>
    <t>56</t>
  </si>
  <si>
    <t>1340*940双页手孔井</t>
  </si>
  <si>
    <t>1.基础材质及厚度:200mmC25砼垫层兼底板；
2.砌筑材料品种、规格、强度等级:厚度240mm,砌筑井室1340*940*1000mm，MU10砖砌；
3.抹面要求:井内表面1:2.5防水砂浆；
4.砂浆强度等级、配合比:M10水泥砂浆；
5.混凝土强度等级:C25钢筋砼圈梁井座,HPB300，HRB400；
6.井盖及配件：配备单页防盗井盖，井盖与井座配合紧密，缝隙≤3mm；井座采用C25混凝土预制，与井身牢固连接，井座顶面与地面齐平（或按设计标高要求）；井内设置爬梯（Φ16圆钢制作，间距300mm），爬梯底部固定于基础内，顶部与井盖下沿平齐。
7.其他：防火封堵，钢筋制安，模板制安等全部工作；
8.综合单价按混凝土搅拌车运输 8m3以内/车考虑，结算时需建设单位提供相应证明资料</t>
  </si>
  <si>
    <t>57</t>
  </si>
  <si>
    <t>整理、加固光缆分纤箱</t>
  </si>
  <si>
    <t>1.将分纤箱内光缆成端尾纤进行盘绕整理
2.将分纤箱内掉落的分光器进行安装和整理
3.将分纤箱内废弃尾纤、皮线拆除清理
4.对现场出现松动和脱落的分纤箱，将其进行保护性拆除后再重新安装，按分纤箱总量的30%进行计取</t>
  </si>
  <si>
    <t>58</t>
  </si>
  <si>
    <t>道面（肩）切缝</t>
  </si>
  <si>
    <t>1.道路切缝，厚度：5cm</t>
  </si>
  <si>
    <t>59</t>
  </si>
  <si>
    <t>拆除混凝土地面</t>
  </si>
  <si>
    <t>m2</t>
  </si>
  <si>
    <t xml:space="preserve">1.拆除原地面33cm厚</t>
  </si>
  <si>
    <t>60</t>
  </si>
  <si>
    <t>道路恢复混凝土</t>
  </si>
  <si>
    <t>1.沥青品种:沥青玛蹄脂碎石
2.石料粒径:SMA-13
3.厚度:4cm
4.其他:运输另计</t>
  </si>
  <si>
    <t>61</t>
  </si>
  <si>
    <t>挖沟槽土方</t>
  </si>
  <si>
    <t>m3</t>
  </si>
  <si>
    <t>1.名称:挖沟槽土
2.土壤类别:综合考虑
3.挖土深度:综合考虑
4.结算按实计算</t>
  </si>
  <si>
    <t>62</t>
  </si>
  <si>
    <t>混凝土回填至管顶</t>
  </si>
  <si>
    <t>1.混凝土强度等级:C15
2.深度:200mm
3.其他:商品砼,含泵送、制作、运输、浇捣、养护等一切工作内容</t>
  </si>
  <si>
    <t>63</t>
  </si>
  <si>
    <t>回填方</t>
  </si>
  <si>
    <t>1.名称:槽、坑回填土
2.密实度要求:夯填
3.填方材料品种:素土
4.填方粒径要求:按设计要求
5.其他:①综合回填方式;②清单工程量与定额工程量一致,按定额规则计算工程量</t>
  </si>
  <si>
    <t>64</t>
  </si>
  <si>
    <t>废料弃置</t>
  </si>
  <si>
    <t>m³</t>
  </si>
  <si>
    <t>1.智能环保车运输,不论土质类别(含湿土),不论施工方法,不论转运次数；
2.运距:运距暂按10KM计算；
3.结算按实计算</t>
  </si>
  <si>
    <t>65</t>
  </si>
  <si>
    <t>弃土费</t>
  </si>
  <si>
    <t>1.本项目手孔井、基础开挖、井身施工过程中产生的弃土（含砂石垫层、混凝土废渣、砖渣等），由施工单位负责集中收集、清理，按现场实际产生弃土量计量；弃土运输至指定合规弃土场，运输距离按现场实际里程计算，含弃土装载、运输、卸载及弃土场相关费用，确保弃土处理符合环保及市政管理相关规定，所有弃土相关费用均包含在本清单项目内。
2.运距:运距暂按10KM计算；
3.结算按实计算</t>
  </si>
  <si>
    <t>含税总计</t>
  </si>
  <si>
    <t>税率</t>
  </si>
  <si>
    <t>单价(不含税)</t>
  </si>
  <si>
    <t>总价(不含税)</t>
  </si>
  <si>
    <t>税率9%不含税</t>
  </si>
  <si>
    <t>税率9%含税</t>
  </si>
  <si>
    <t>税率13%不含税</t>
  </si>
  <si>
    <t>税率13%含税</t>
  </si>
  <si>
    <t>不含税总计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</si>
</sst>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 numFmtId="178" formatCode="0.000"/>
  </numFmts>
  <fonts count="25">
    <font>
      <sz val="11"/>
      <color theme="1"/>
      <name val="宋体"/>
      <charset val="134"/>
      <scheme val="minor"/>
    </font>
    <font>
      <sz val="9"/>
      <name val="宋体"/>
      <charset val="134"/>
    </font>
    <font>
      <sz val="8"/>
      <name val="宋体"/>
      <charset val="134"/>
    </font>
    <font>
      <sz val="8"/>
      <color theme="1"/>
      <name val="宋体"/>
      <charset val="134"/>
      <scheme val="minor"/>
    </font>
    <font>
      <sz val="8"/>
      <color theme="1"/>
      <name val="宋体"/>
      <charset val="134"/>
    </font>
    <font>
      <sz val="7.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1" fillId="0" borderId="0">
      <alignment vertical="top"/>
      <protection locked="0"/>
    </xf>
  </cellStyleXfs>
  <cellXfs count="34">
    <xf numFmtId="0" fontId="0" fillId="0" borderId="0" xfId="0">
      <alignment vertical="center"/>
    </xf>
    <xf numFmtId="0" fontId="0" fillId="0" borderId="0" xfId="0" applyFill="1">
      <alignment vertical="center"/>
    </xf>
    <xf numFmtId="176" fontId="0" fillId="0" borderId="0" xfId="0" applyNumberFormat="1" applyFill="1">
      <alignment vertical="center"/>
    </xf>
    <xf numFmtId="49" fontId="1" fillId="0" borderId="1" xfId="49" applyNumberFormat="1" applyFont="1" applyFill="1" applyBorder="1" applyAlignment="1">
      <alignment horizontal="center" vertical="center" wrapText="1" shrinkToFit="1"/>
      <protection locked="0"/>
    </xf>
    <xf numFmtId="176" fontId="1" fillId="0" borderId="1" xfId="49" applyNumberFormat="1" applyFont="1" applyFill="1" applyBorder="1" applyAlignment="1">
      <alignment horizontal="center" vertical="center" wrapText="1" shrinkToFit="1"/>
      <protection locked="0"/>
    </xf>
    <xf numFmtId="49" fontId="1" fillId="0" borderId="1" xfId="49" applyNumberFormat="1" applyFill="1" applyBorder="1" applyAlignment="1">
      <alignment horizontal="center" vertical="center" wrapText="1" shrinkToFit="1"/>
      <protection locked="0"/>
    </xf>
    <xf numFmtId="1" fontId="1" fillId="0" borderId="1" xfId="49" applyNumberFormat="1" applyFill="1" applyBorder="1" applyAlignment="1">
      <alignment horizontal="right" vertical="center" shrinkToFit="1"/>
      <protection locked="0"/>
    </xf>
    <xf numFmtId="9" fontId="1" fillId="0" borderId="1" xfId="3" applyNumberFormat="1" applyFont="1" applyFill="1" applyBorder="1" applyAlignment="1" applyProtection="1">
      <alignment horizontal="center" vertical="center"/>
      <protection locked="0"/>
    </xf>
    <xf numFmtId="176" fontId="2" fillId="0" borderId="1" xfId="3" applyNumberFormat="1" applyFont="1" applyFill="1" applyBorder="1" applyAlignment="1">
      <alignment vertical="center"/>
    </xf>
    <xf numFmtId="176" fontId="3" fillId="0" borderId="1" xfId="0" applyNumberFormat="1" applyFont="1" applyFill="1" applyBorder="1" applyAlignment="1">
      <alignment vertical="center"/>
    </xf>
    <xf numFmtId="176" fontId="4" fillId="0" borderId="1" xfId="3" applyNumberFormat="1" applyFont="1" applyFill="1" applyBorder="1" applyAlignment="1">
      <alignment vertical="center"/>
    </xf>
    <xf numFmtId="177" fontId="1" fillId="0" borderId="1" xfId="49" applyNumberFormat="1" applyFill="1" applyBorder="1" applyAlignment="1">
      <alignment horizontal="right" vertical="center" shrinkToFit="1"/>
      <protection locked="0"/>
    </xf>
    <xf numFmtId="9" fontId="1" fillId="0" borderId="1" xfId="3" applyFont="1" applyFill="1" applyBorder="1" applyAlignment="1" applyProtection="1">
      <alignment horizontal="center" vertical="center"/>
      <protection locked="0"/>
    </xf>
    <xf numFmtId="178" fontId="1" fillId="0" borderId="1" xfId="49" applyNumberFormat="1" applyFill="1" applyBorder="1" applyAlignment="1">
      <alignment horizontal="right" vertical="center" shrinkToFit="1"/>
      <protection locked="0"/>
    </xf>
    <xf numFmtId="2" fontId="1" fillId="0" borderId="1" xfId="49" applyNumberFormat="1" applyFill="1" applyBorder="1" applyAlignment="1">
      <alignment horizontal="right" vertical="center" shrinkToFit="1"/>
      <protection locked="0"/>
    </xf>
    <xf numFmtId="176" fontId="4" fillId="0" borderId="1" xfId="0" applyNumberFormat="1" applyFont="1" applyFill="1" applyBorder="1" applyAlignment="1">
      <alignment horizontal="center" vertical="center"/>
    </xf>
    <xf numFmtId="49" fontId="1" fillId="0" borderId="1" xfId="49" applyNumberFormat="1" applyFill="1" applyBorder="1" applyAlignment="1">
      <alignment horizontal="left" vertical="center" wrapText="1" shrinkToFit="1"/>
      <protection locked="0"/>
    </xf>
    <xf numFmtId="49" fontId="5" fillId="0" borderId="1" xfId="49" applyNumberFormat="1" applyFont="1" applyFill="1" applyBorder="1" applyAlignment="1">
      <alignment horizontal="left" vertical="center" wrapText="1" shrinkToFit="1"/>
      <protection locked="0"/>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176" fontId="4" fillId="0" borderId="1" xfId="3"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6" fontId="4" fillId="0" borderId="2" xfId="0" applyNumberFormat="1" applyFont="1" applyFill="1" applyBorder="1" applyAlignment="1">
      <alignment horizontal="center" vertical="center"/>
    </xf>
    <xf numFmtId="176" fontId="4" fillId="0" borderId="3" xfId="0" applyNumberFormat="1" applyFont="1" applyFill="1" applyBorder="1" applyAlignment="1">
      <alignment horizontal="center" vertical="center"/>
    </xf>
    <xf numFmtId="49" fontId="1" fillId="0" borderId="4" xfId="49" applyNumberFormat="1" applyFill="1" applyBorder="1" applyAlignment="1">
      <alignment horizontal="left" vertical="center" wrapText="1" shrinkToFit="1"/>
      <protection locked="0"/>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49" fontId="1" fillId="0" borderId="5" xfId="49" applyNumberFormat="1" applyFill="1" applyBorder="1" applyAlignment="1">
      <alignment horizontal="center" vertical="center" wrapText="1" shrinkToFit="1"/>
      <protection locked="0"/>
    </xf>
    <xf numFmtId="178" fontId="1" fillId="0" borderId="5" xfId="49" applyNumberFormat="1" applyFill="1" applyBorder="1" applyAlignment="1">
      <alignment horizontal="right" vertical="center" shrinkToFit="1"/>
      <protection locked="0"/>
    </xf>
    <xf numFmtId="176" fontId="4" fillId="0" borderId="5" xfId="3" applyNumberFormat="1" applyFont="1" applyFill="1" applyBorder="1" applyAlignment="1">
      <alignment vertical="center"/>
    </xf>
    <xf numFmtId="176" fontId="3" fillId="0" borderId="1" xfId="0" applyNumberFormat="1" applyFont="1" applyFill="1" applyBorder="1" applyAlignment="1">
      <alignment horizontal="center" vertical="center"/>
    </xf>
    <xf numFmtId="176" fontId="3" fillId="0" borderId="1" xfId="0" applyNumberFormat="1"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7"/>
  <sheetViews>
    <sheetView tabSelected="1" workbookViewId="0">
      <selection activeCell="M6" sqref="M6"/>
    </sheetView>
  </sheetViews>
  <sheetFormatPr defaultColWidth="9" defaultRowHeight="14.4"/>
  <cols>
    <col min="1" max="1" width="5.22222222222222" style="1" customWidth="1"/>
    <col min="2" max="2" width="13.2222222222222" style="1" customWidth="1"/>
    <col min="3" max="3" width="5.11111111111111" style="1" customWidth="1"/>
    <col min="4" max="4" width="7.44444444444444" style="1" customWidth="1"/>
    <col min="5" max="6" width="10.1111111111111" style="2" customWidth="1"/>
    <col min="7" max="8" width="4.66666666666667" style="1" customWidth="1"/>
    <col min="9" max="9" width="43.3333333333333" style="1" customWidth="1"/>
    <col min="10" max="16384" width="9" style="1"/>
  </cols>
  <sheetData>
    <row r="1" ht="21.6" spans="1:9">
      <c r="A1" s="3" t="s">
        <v>0</v>
      </c>
      <c r="B1" s="3" t="s">
        <v>1</v>
      </c>
      <c r="C1" s="3" t="s">
        <v>2</v>
      </c>
      <c r="D1" s="3" t="s">
        <v>3</v>
      </c>
      <c r="E1" s="4" t="s">
        <v>4</v>
      </c>
      <c r="F1" s="4" t="s">
        <v>5</v>
      </c>
      <c r="G1" s="3" t="s">
        <v>6</v>
      </c>
      <c r="H1" s="3" t="s">
        <v>7</v>
      </c>
      <c r="I1" s="3" t="s">
        <v>8</v>
      </c>
    </row>
    <row r="2" ht="45.6" spans="1:9">
      <c r="A2" s="5" t="s">
        <v>9</v>
      </c>
      <c r="B2" s="3" t="s">
        <v>10</v>
      </c>
      <c r="C2" s="5" t="s">
        <v>11</v>
      </c>
      <c r="D2" s="6">
        <v>79</v>
      </c>
      <c r="E2" s="10">
        <v>64.5</v>
      </c>
      <c r="F2" s="10">
        <v>5095.5</v>
      </c>
      <c r="G2" s="15" t="s">
        <v>12</v>
      </c>
      <c r="H2" s="15" t="s">
        <v>13</v>
      </c>
      <c r="I2" s="16" t="s">
        <v>14</v>
      </c>
    </row>
    <row r="3" ht="45.6" spans="1:9">
      <c r="A3" s="5" t="s">
        <v>15</v>
      </c>
      <c r="B3" s="3" t="s">
        <v>10</v>
      </c>
      <c r="C3" s="5" t="s">
        <v>11</v>
      </c>
      <c r="D3" s="6">
        <v>109</v>
      </c>
      <c r="E3" s="10">
        <v>102.22</v>
      </c>
      <c r="F3" s="10">
        <v>11141.98</v>
      </c>
      <c r="G3" s="15" t="s">
        <v>12</v>
      </c>
      <c r="H3" s="15" t="s">
        <v>13</v>
      </c>
      <c r="I3" s="16" t="s">
        <v>16</v>
      </c>
    </row>
    <row r="4" ht="45.6" spans="1:9">
      <c r="A4" s="5" t="s">
        <v>17</v>
      </c>
      <c r="B4" s="3" t="s">
        <v>10</v>
      </c>
      <c r="C4" s="5" t="s">
        <v>11</v>
      </c>
      <c r="D4" s="6">
        <v>74</v>
      </c>
      <c r="E4" s="10">
        <v>173.17</v>
      </c>
      <c r="F4" s="10">
        <v>12814.58</v>
      </c>
      <c r="G4" s="15" t="s">
        <v>12</v>
      </c>
      <c r="H4" s="15" t="s">
        <v>13</v>
      </c>
      <c r="I4" s="16" t="s">
        <v>18</v>
      </c>
    </row>
    <row r="5" ht="43.2" spans="1:9">
      <c r="A5" s="5" t="s">
        <v>19</v>
      </c>
      <c r="B5" s="5" t="s">
        <v>20</v>
      </c>
      <c r="C5" s="5" t="s">
        <v>11</v>
      </c>
      <c r="D5" s="11">
        <v>4330.2</v>
      </c>
      <c r="E5" s="10">
        <v>5.44</v>
      </c>
      <c r="F5" s="10">
        <v>23556.29</v>
      </c>
      <c r="G5" s="15" t="s">
        <v>12</v>
      </c>
      <c r="H5" s="15" t="s">
        <v>13</v>
      </c>
      <c r="I5" s="16" t="s">
        <v>21</v>
      </c>
    </row>
    <row r="6" ht="64.8" spans="1:9">
      <c r="A6" s="5" t="s">
        <v>22</v>
      </c>
      <c r="B6" s="5" t="s">
        <v>23</v>
      </c>
      <c r="C6" s="5" t="s">
        <v>24</v>
      </c>
      <c r="D6" s="6">
        <v>162</v>
      </c>
      <c r="E6" s="10">
        <v>685.72</v>
      </c>
      <c r="F6" s="10">
        <v>111086.64</v>
      </c>
      <c r="G6" s="15" t="s">
        <v>12</v>
      </c>
      <c r="H6" s="15" t="s">
        <v>13</v>
      </c>
      <c r="I6" s="16" t="s">
        <v>25</v>
      </c>
    </row>
    <row r="7" ht="21.6" spans="1:9">
      <c r="A7" s="5" t="s">
        <v>26</v>
      </c>
      <c r="B7" s="5" t="s">
        <v>27</v>
      </c>
      <c r="C7" s="5" t="s">
        <v>11</v>
      </c>
      <c r="D7" s="11">
        <v>420.5</v>
      </c>
      <c r="E7" s="10">
        <v>8.08</v>
      </c>
      <c r="F7" s="10">
        <v>3397.64</v>
      </c>
      <c r="G7" s="15" t="s">
        <v>12</v>
      </c>
      <c r="H7" s="15" t="s">
        <v>13</v>
      </c>
      <c r="I7" s="16" t="s">
        <v>28</v>
      </c>
    </row>
    <row r="8" ht="21.6" spans="1:9">
      <c r="A8" s="5" t="s">
        <v>29</v>
      </c>
      <c r="B8" s="5" t="s">
        <v>27</v>
      </c>
      <c r="C8" s="5" t="s">
        <v>11</v>
      </c>
      <c r="D8" s="11">
        <v>417.3</v>
      </c>
      <c r="E8" s="10">
        <v>7.36</v>
      </c>
      <c r="F8" s="10">
        <v>3071.33</v>
      </c>
      <c r="G8" s="15" t="s">
        <v>12</v>
      </c>
      <c r="H8" s="15" t="s">
        <v>13</v>
      </c>
      <c r="I8" s="16" t="s">
        <v>30</v>
      </c>
    </row>
    <row r="9" ht="43.2" spans="1:9">
      <c r="A9" s="5" t="s">
        <v>31</v>
      </c>
      <c r="B9" s="5" t="s">
        <v>20</v>
      </c>
      <c r="C9" s="5" t="s">
        <v>11</v>
      </c>
      <c r="D9" s="6">
        <v>8274</v>
      </c>
      <c r="E9" s="10">
        <v>6.2</v>
      </c>
      <c r="F9" s="10">
        <v>51298.8</v>
      </c>
      <c r="G9" s="15" t="s">
        <v>12</v>
      </c>
      <c r="H9" s="15" t="s">
        <v>13</v>
      </c>
      <c r="I9" s="16" t="s">
        <v>32</v>
      </c>
    </row>
    <row r="10" ht="64.8" spans="1:9">
      <c r="A10" s="5" t="s">
        <v>33</v>
      </c>
      <c r="B10" s="5" t="s">
        <v>23</v>
      </c>
      <c r="C10" s="5" t="s">
        <v>24</v>
      </c>
      <c r="D10" s="6">
        <v>266</v>
      </c>
      <c r="E10" s="10">
        <v>950.55</v>
      </c>
      <c r="F10" s="10">
        <v>252846.3</v>
      </c>
      <c r="G10" s="15" t="s">
        <v>12</v>
      </c>
      <c r="H10" s="15" t="s">
        <v>13</v>
      </c>
      <c r="I10" s="16" t="s">
        <v>34</v>
      </c>
    </row>
    <row r="11" ht="21.6" spans="1:9">
      <c r="A11" s="5" t="s">
        <v>35</v>
      </c>
      <c r="B11" s="5" t="s">
        <v>36</v>
      </c>
      <c r="C11" s="5" t="s">
        <v>11</v>
      </c>
      <c r="D11" s="11">
        <v>792.6</v>
      </c>
      <c r="E11" s="10">
        <v>9.57</v>
      </c>
      <c r="F11" s="10">
        <v>7585.18</v>
      </c>
      <c r="G11" s="15" t="s">
        <v>12</v>
      </c>
      <c r="H11" s="15" t="s">
        <v>13</v>
      </c>
      <c r="I11" s="16" t="s">
        <v>28</v>
      </c>
    </row>
    <row r="12" ht="21.6" spans="1:9">
      <c r="A12" s="5" t="s">
        <v>37</v>
      </c>
      <c r="B12" s="5" t="s">
        <v>36</v>
      </c>
      <c r="C12" s="5" t="s">
        <v>11</v>
      </c>
      <c r="D12" s="11">
        <v>794.7</v>
      </c>
      <c r="E12" s="10">
        <v>8.11</v>
      </c>
      <c r="F12" s="10">
        <v>6445.02</v>
      </c>
      <c r="G12" s="15" t="s">
        <v>12</v>
      </c>
      <c r="H12" s="15" t="s">
        <v>13</v>
      </c>
      <c r="I12" s="16" t="s">
        <v>30</v>
      </c>
    </row>
    <row r="13" ht="43.2" spans="1:9">
      <c r="A13" s="5" t="s">
        <v>38</v>
      </c>
      <c r="B13" s="5" t="s">
        <v>20</v>
      </c>
      <c r="C13" s="5" t="s">
        <v>11</v>
      </c>
      <c r="D13" s="11">
        <v>4686.7</v>
      </c>
      <c r="E13" s="10">
        <v>7.26</v>
      </c>
      <c r="F13" s="10">
        <v>34025.44</v>
      </c>
      <c r="G13" s="15" t="s">
        <v>12</v>
      </c>
      <c r="H13" s="15" t="s">
        <v>13</v>
      </c>
      <c r="I13" s="16" t="s">
        <v>39</v>
      </c>
    </row>
    <row r="14" ht="64.8" spans="1:9">
      <c r="A14" s="5" t="s">
        <v>40</v>
      </c>
      <c r="B14" s="5" t="s">
        <v>23</v>
      </c>
      <c r="C14" s="5" t="s">
        <v>24</v>
      </c>
      <c r="D14" s="6">
        <v>132</v>
      </c>
      <c r="E14" s="10">
        <v>994.66</v>
      </c>
      <c r="F14" s="10">
        <v>131295.12</v>
      </c>
      <c r="G14" s="15" t="s">
        <v>12</v>
      </c>
      <c r="H14" s="15" t="s">
        <v>13</v>
      </c>
      <c r="I14" s="16" t="s">
        <v>41</v>
      </c>
    </row>
    <row r="15" ht="21.6" spans="1:9">
      <c r="A15" s="5" t="s">
        <v>42</v>
      </c>
      <c r="B15" s="5" t="s">
        <v>43</v>
      </c>
      <c r="C15" s="5" t="s">
        <v>11</v>
      </c>
      <c r="D15" s="11">
        <v>589.4</v>
      </c>
      <c r="E15" s="10">
        <v>11.46</v>
      </c>
      <c r="F15" s="10">
        <v>6754.52</v>
      </c>
      <c r="G15" s="15" t="s">
        <v>12</v>
      </c>
      <c r="H15" s="15" t="s">
        <v>13</v>
      </c>
      <c r="I15" s="16" t="s">
        <v>28</v>
      </c>
    </row>
    <row r="16" ht="21.6" spans="1:9">
      <c r="A16" s="5" t="s">
        <v>44</v>
      </c>
      <c r="B16" s="5" t="s">
        <v>43</v>
      </c>
      <c r="C16" s="5" t="s">
        <v>11</v>
      </c>
      <c r="D16" s="6">
        <v>567</v>
      </c>
      <c r="E16" s="10">
        <v>9.57</v>
      </c>
      <c r="F16" s="10">
        <v>5426.19</v>
      </c>
      <c r="G16" s="15" t="s">
        <v>12</v>
      </c>
      <c r="H16" s="15" t="s">
        <v>13</v>
      </c>
      <c r="I16" s="16" t="s">
        <v>30</v>
      </c>
    </row>
    <row r="17" ht="43.2" spans="1:9">
      <c r="A17" s="5" t="s">
        <v>45</v>
      </c>
      <c r="B17" s="5" t="s">
        <v>20</v>
      </c>
      <c r="C17" s="5" t="s">
        <v>11</v>
      </c>
      <c r="D17" s="6">
        <v>2500</v>
      </c>
      <c r="E17" s="10">
        <v>8.12</v>
      </c>
      <c r="F17" s="10">
        <v>20300</v>
      </c>
      <c r="G17" s="15" t="s">
        <v>12</v>
      </c>
      <c r="H17" s="15" t="s">
        <v>13</v>
      </c>
      <c r="I17" s="16" t="s">
        <v>46</v>
      </c>
    </row>
    <row r="18" ht="64.8" spans="1:9">
      <c r="A18" s="5" t="s">
        <v>47</v>
      </c>
      <c r="B18" s="5" t="s">
        <v>23</v>
      </c>
      <c r="C18" s="5" t="s">
        <v>24</v>
      </c>
      <c r="D18" s="6">
        <v>88</v>
      </c>
      <c r="E18" s="10">
        <v>1321.72</v>
      </c>
      <c r="F18" s="10">
        <v>116311.36</v>
      </c>
      <c r="G18" s="15" t="s">
        <v>12</v>
      </c>
      <c r="H18" s="15" t="s">
        <v>13</v>
      </c>
      <c r="I18" s="16" t="s">
        <v>48</v>
      </c>
    </row>
    <row r="19" ht="21.6" spans="1:9">
      <c r="A19" s="5" t="s">
        <v>49</v>
      </c>
      <c r="B19" s="5" t="s">
        <v>50</v>
      </c>
      <c r="C19" s="5" t="s">
        <v>11</v>
      </c>
      <c r="D19" s="11">
        <v>282.8</v>
      </c>
      <c r="E19" s="10">
        <v>13.07</v>
      </c>
      <c r="F19" s="10">
        <v>3696.2</v>
      </c>
      <c r="G19" s="15" t="s">
        <v>12</v>
      </c>
      <c r="H19" s="15" t="s">
        <v>13</v>
      </c>
      <c r="I19" s="16" t="s">
        <v>28</v>
      </c>
    </row>
    <row r="20" ht="21.6" spans="1:9">
      <c r="A20" s="5" t="s">
        <v>51</v>
      </c>
      <c r="B20" s="5" t="s">
        <v>50</v>
      </c>
      <c r="C20" s="5" t="s">
        <v>11</v>
      </c>
      <c r="D20" s="6">
        <v>319</v>
      </c>
      <c r="E20" s="10">
        <v>10.43</v>
      </c>
      <c r="F20" s="10">
        <v>3327.17</v>
      </c>
      <c r="G20" s="15" t="s">
        <v>12</v>
      </c>
      <c r="H20" s="15" t="s">
        <v>13</v>
      </c>
      <c r="I20" s="16" t="s">
        <v>30</v>
      </c>
    </row>
    <row r="21" ht="43.2" spans="1:9">
      <c r="A21" s="5" t="s">
        <v>52</v>
      </c>
      <c r="B21" s="5" t="s">
        <v>20</v>
      </c>
      <c r="C21" s="5" t="s">
        <v>11</v>
      </c>
      <c r="D21" s="6">
        <v>7684</v>
      </c>
      <c r="E21" s="10">
        <v>10.55</v>
      </c>
      <c r="F21" s="10">
        <v>81066.2</v>
      </c>
      <c r="G21" s="15" t="s">
        <v>12</v>
      </c>
      <c r="H21" s="15" t="s">
        <v>13</v>
      </c>
      <c r="I21" s="16" t="s">
        <v>53</v>
      </c>
    </row>
    <row r="22" ht="64.8" spans="1:9">
      <c r="A22" s="5" t="s">
        <v>54</v>
      </c>
      <c r="B22" s="5" t="s">
        <v>23</v>
      </c>
      <c r="C22" s="5" t="s">
        <v>24</v>
      </c>
      <c r="D22" s="6">
        <v>130</v>
      </c>
      <c r="E22" s="10">
        <v>1554.44</v>
      </c>
      <c r="F22" s="10">
        <v>202077.2</v>
      </c>
      <c r="G22" s="15" t="s">
        <v>12</v>
      </c>
      <c r="H22" s="15" t="s">
        <v>13</v>
      </c>
      <c r="I22" s="16" t="s">
        <v>55</v>
      </c>
    </row>
    <row r="23" ht="21.6" spans="1:9">
      <c r="A23" s="5" t="s">
        <v>56</v>
      </c>
      <c r="B23" s="5" t="s">
        <v>57</v>
      </c>
      <c r="C23" s="5" t="s">
        <v>11</v>
      </c>
      <c r="D23" s="11">
        <v>832.3</v>
      </c>
      <c r="E23" s="10">
        <v>15.47</v>
      </c>
      <c r="F23" s="10">
        <v>12875.68</v>
      </c>
      <c r="G23" s="15" t="s">
        <v>12</v>
      </c>
      <c r="H23" s="15" t="s">
        <v>13</v>
      </c>
      <c r="I23" s="16" t="s">
        <v>28</v>
      </c>
    </row>
    <row r="24" ht="21.6" spans="1:9">
      <c r="A24" s="5" t="s">
        <v>58</v>
      </c>
      <c r="B24" s="5" t="s">
        <v>57</v>
      </c>
      <c r="C24" s="5" t="s">
        <v>11</v>
      </c>
      <c r="D24" s="11">
        <v>865.4</v>
      </c>
      <c r="E24" s="10">
        <v>13.15</v>
      </c>
      <c r="F24" s="10">
        <v>11380.01</v>
      </c>
      <c r="G24" s="15" t="s">
        <v>12</v>
      </c>
      <c r="H24" s="15" t="s">
        <v>13</v>
      </c>
      <c r="I24" s="16" t="s">
        <v>30</v>
      </c>
    </row>
    <row r="25" ht="43.2" spans="1:9">
      <c r="A25" s="5" t="s">
        <v>59</v>
      </c>
      <c r="B25" s="5" t="s">
        <v>20</v>
      </c>
      <c r="C25" s="5" t="s">
        <v>11</v>
      </c>
      <c r="D25" s="11">
        <v>2284.5</v>
      </c>
      <c r="E25" s="10">
        <v>12.87</v>
      </c>
      <c r="F25" s="10">
        <v>29401.52</v>
      </c>
      <c r="G25" s="15" t="s">
        <v>12</v>
      </c>
      <c r="H25" s="15" t="s">
        <v>13</v>
      </c>
      <c r="I25" s="16" t="s">
        <v>60</v>
      </c>
    </row>
    <row r="26" ht="64.8" spans="1:9">
      <c r="A26" s="5" t="s">
        <v>61</v>
      </c>
      <c r="B26" s="5" t="s">
        <v>23</v>
      </c>
      <c r="C26" s="5" t="s">
        <v>24</v>
      </c>
      <c r="D26" s="6">
        <v>110</v>
      </c>
      <c r="E26" s="10">
        <v>2339.7</v>
      </c>
      <c r="F26" s="10">
        <v>257367</v>
      </c>
      <c r="G26" s="15" t="s">
        <v>12</v>
      </c>
      <c r="H26" s="15" t="s">
        <v>13</v>
      </c>
      <c r="I26" s="16" t="s">
        <v>62</v>
      </c>
    </row>
    <row r="27" ht="32.4" spans="1:9">
      <c r="A27" s="5" t="s">
        <v>63</v>
      </c>
      <c r="B27" s="5" t="s">
        <v>64</v>
      </c>
      <c r="C27" s="5" t="s">
        <v>11</v>
      </c>
      <c r="D27" s="11">
        <v>227.6</v>
      </c>
      <c r="E27" s="10">
        <v>18.61</v>
      </c>
      <c r="F27" s="10">
        <v>4235.64</v>
      </c>
      <c r="G27" s="15" t="s">
        <v>12</v>
      </c>
      <c r="H27" s="15" t="s">
        <v>13</v>
      </c>
      <c r="I27" s="16" t="s">
        <v>28</v>
      </c>
    </row>
    <row r="28" ht="32.4" spans="1:9">
      <c r="A28" s="5" t="s">
        <v>65</v>
      </c>
      <c r="B28" s="5" t="s">
        <v>64</v>
      </c>
      <c r="C28" s="5" t="s">
        <v>11</v>
      </c>
      <c r="D28" s="11">
        <v>744.2</v>
      </c>
      <c r="E28" s="10">
        <v>15.45</v>
      </c>
      <c r="F28" s="10">
        <v>11497.89</v>
      </c>
      <c r="G28" s="15" t="s">
        <v>12</v>
      </c>
      <c r="H28" s="15" t="s">
        <v>13</v>
      </c>
      <c r="I28" s="16" t="s">
        <v>30</v>
      </c>
    </row>
    <row r="29" ht="43.2" spans="1:9">
      <c r="A29" s="5" t="s">
        <v>66</v>
      </c>
      <c r="B29" s="5" t="s">
        <v>20</v>
      </c>
      <c r="C29" s="5" t="s">
        <v>11</v>
      </c>
      <c r="D29" s="6">
        <v>4724</v>
      </c>
      <c r="E29" s="10">
        <v>14.6</v>
      </c>
      <c r="F29" s="10">
        <v>68970.4</v>
      </c>
      <c r="G29" s="15" t="s">
        <v>12</v>
      </c>
      <c r="H29" s="15" t="s">
        <v>13</v>
      </c>
      <c r="I29" s="16" t="s">
        <v>67</v>
      </c>
    </row>
    <row r="30" ht="64.8" spans="1:9">
      <c r="A30" s="5" t="s">
        <v>68</v>
      </c>
      <c r="B30" s="5" t="s">
        <v>23</v>
      </c>
      <c r="C30" s="5" t="s">
        <v>24</v>
      </c>
      <c r="D30" s="6">
        <v>162</v>
      </c>
      <c r="E30" s="10">
        <v>2605.46</v>
      </c>
      <c r="F30" s="10">
        <v>422084.52</v>
      </c>
      <c r="G30" s="15" t="s">
        <v>12</v>
      </c>
      <c r="H30" s="15" t="s">
        <v>13</v>
      </c>
      <c r="I30" s="16" t="s">
        <v>69</v>
      </c>
    </row>
    <row r="31" ht="32.4" spans="1:9">
      <c r="A31" s="5" t="s">
        <v>70</v>
      </c>
      <c r="B31" s="5" t="s">
        <v>71</v>
      </c>
      <c r="C31" s="5" t="s">
        <v>11</v>
      </c>
      <c r="D31" s="11">
        <v>524.9</v>
      </c>
      <c r="E31" s="10">
        <v>20.33</v>
      </c>
      <c r="F31" s="10">
        <v>10671.22</v>
      </c>
      <c r="G31" s="15" t="s">
        <v>12</v>
      </c>
      <c r="H31" s="15" t="s">
        <v>13</v>
      </c>
      <c r="I31" s="16" t="s">
        <v>28</v>
      </c>
    </row>
    <row r="32" ht="32.4" spans="1:9">
      <c r="A32" s="5" t="s">
        <v>72</v>
      </c>
      <c r="B32" s="5" t="s">
        <v>71</v>
      </c>
      <c r="C32" s="5" t="s">
        <v>11</v>
      </c>
      <c r="D32" s="6">
        <v>1198</v>
      </c>
      <c r="E32" s="10">
        <v>17.15</v>
      </c>
      <c r="F32" s="10">
        <v>20545.7</v>
      </c>
      <c r="G32" s="15" t="s">
        <v>12</v>
      </c>
      <c r="H32" s="15" t="s">
        <v>13</v>
      </c>
      <c r="I32" s="16" t="s">
        <v>30</v>
      </c>
    </row>
    <row r="33" ht="54" spans="1:9">
      <c r="A33" s="5" t="s">
        <v>73</v>
      </c>
      <c r="B33" s="5" t="s">
        <v>20</v>
      </c>
      <c r="C33" s="5" t="s">
        <v>11</v>
      </c>
      <c r="D33" s="11">
        <v>3125.6</v>
      </c>
      <c r="E33" s="10">
        <v>24.14</v>
      </c>
      <c r="F33" s="10">
        <v>75451.98</v>
      </c>
      <c r="G33" s="15" t="s">
        <v>12</v>
      </c>
      <c r="H33" s="15" t="s">
        <v>13</v>
      </c>
      <c r="I33" s="16" t="s">
        <v>74</v>
      </c>
    </row>
    <row r="34" ht="64.8" spans="1:9">
      <c r="A34" s="5" t="s">
        <v>75</v>
      </c>
      <c r="B34" s="5" t="s">
        <v>23</v>
      </c>
      <c r="C34" s="5" t="s">
        <v>24</v>
      </c>
      <c r="D34" s="6">
        <v>92</v>
      </c>
      <c r="E34" s="10">
        <v>4188.09</v>
      </c>
      <c r="F34" s="10">
        <v>385304.28</v>
      </c>
      <c r="G34" s="15" t="s">
        <v>12</v>
      </c>
      <c r="H34" s="15" t="s">
        <v>13</v>
      </c>
      <c r="I34" s="16" t="s">
        <v>76</v>
      </c>
    </row>
    <row r="35" ht="32.4" spans="1:9">
      <c r="A35" s="5" t="s">
        <v>77</v>
      </c>
      <c r="B35" s="5" t="s">
        <v>20</v>
      </c>
      <c r="C35" s="5" t="s">
        <v>11</v>
      </c>
      <c r="D35" s="6">
        <v>324</v>
      </c>
      <c r="E35" s="10">
        <v>30.52</v>
      </c>
      <c r="F35" s="10">
        <v>9888.48</v>
      </c>
      <c r="G35" s="15" t="s">
        <v>12</v>
      </c>
      <c r="H35" s="15" t="s">
        <v>13</v>
      </c>
      <c r="I35" s="16" t="s">
        <v>78</v>
      </c>
    </row>
    <row r="36" ht="32.4" spans="1:9">
      <c r="A36" s="5" t="s">
        <v>79</v>
      </c>
      <c r="B36" s="5" t="s">
        <v>80</v>
      </c>
      <c r="C36" s="5" t="s">
        <v>11</v>
      </c>
      <c r="D36" s="6">
        <v>628</v>
      </c>
      <c r="E36" s="10">
        <v>27.04</v>
      </c>
      <c r="F36" s="10">
        <v>16981.12</v>
      </c>
      <c r="G36" s="15" t="s">
        <v>12</v>
      </c>
      <c r="H36" s="15" t="s">
        <v>13</v>
      </c>
      <c r="I36" s="16" t="s">
        <v>30</v>
      </c>
    </row>
    <row r="37" ht="43.2" spans="1:9">
      <c r="A37" s="5" t="s">
        <v>81</v>
      </c>
      <c r="B37" s="5" t="s">
        <v>82</v>
      </c>
      <c r="C37" s="5" t="s">
        <v>83</v>
      </c>
      <c r="D37" s="6">
        <v>79</v>
      </c>
      <c r="E37" s="10">
        <v>339.64</v>
      </c>
      <c r="F37" s="10">
        <v>26831.56</v>
      </c>
      <c r="G37" s="15" t="s">
        <v>12</v>
      </c>
      <c r="H37" s="15" t="s">
        <v>13</v>
      </c>
      <c r="I37" s="16" t="s">
        <v>84</v>
      </c>
    </row>
    <row r="38" ht="32.4" spans="1:9">
      <c r="A38" s="5" t="s">
        <v>85</v>
      </c>
      <c r="B38" s="5" t="s">
        <v>86</v>
      </c>
      <c r="C38" s="5" t="s">
        <v>87</v>
      </c>
      <c r="D38" s="6">
        <v>2552</v>
      </c>
      <c r="E38" s="10">
        <v>7.1</v>
      </c>
      <c r="F38" s="10">
        <v>18119.2</v>
      </c>
      <c r="G38" s="15" t="s">
        <v>12</v>
      </c>
      <c r="H38" s="15" t="s">
        <v>13</v>
      </c>
      <c r="I38" s="16" t="s">
        <v>88</v>
      </c>
    </row>
    <row r="39" ht="21.6" spans="1:9">
      <c r="A39" s="5" t="s">
        <v>89</v>
      </c>
      <c r="B39" s="5" t="s">
        <v>90</v>
      </c>
      <c r="C39" s="5" t="s">
        <v>87</v>
      </c>
      <c r="D39" s="6">
        <v>2552</v>
      </c>
      <c r="E39" s="10">
        <v>12.04</v>
      </c>
      <c r="F39" s="10">
        <v>30726.08</v>
      </c>
      <c r="G39" s="15" t="s">
        <v>12</v>
      </c>
      <c r="H39" s="15" t="s">
        <v>13</v>
      </c>
      <c r="I39" s="16" t="s">
        <v>91</v>
      </c>
    </row>
    <row r="40" ht="21.6" spans="1:9">
      <c r="A40" s="5" t="s">
        <v>92</v>
      </c>
      <c r="B40" s="5" t="s">
        <v>93</v>
      </c>
      <c r="C40" s="5" t="s">
        <v>83</v>
      </c>
      <c r="D40" s="6">
        <v>259</v>
      </c>
      <c r="E40" s="10">
        <v>176.72</v>
      </c>
      <c r="F40" s="10">
        <v>45770.48</v>
      </c>
      <c r="G40" s="15" t="s">
        <v>12</v>
      </c>
      <c r="H40" s="15" t="s">
        <v>13</v>
      </c>
      <c r="I40" s="16" t="s">
        <v>94</v>
      </c>
    </row>
    <row r="41" spans="1:9">
      <c r="A41" s="5" t="s">
        <v>95</v>
      </c>
      <c r="B41" s="5" t="s">
        <v>96</v>
      </c>
      <c r="C41" s="5" t="s">
        <v>24</v>
      </c>
      <c r="D41" s="6">
        <v>752</v>
      </c>
      <c r="E41" s="10">
        <v>54.31</v>
      </c>
      <c r="F41" s="10">
        <v>40841.12</v>
      </c>
      <c r="G41" s="15" t="s">
        <v>12</v>
      </c>
      <c r="H41" s="15" t="s">
        <v>13</v>
      </c>
      <c r="I41" s="16" t="s">
        <v>97</v>
      </c>
    </row>
    <row r="42" ht="32.4" spans="1:9">
      <c r="A42" s="5" t="s">
        <v>98</v>
      </c>
      <c r="B42" s="5" t="s">
        <v>99</v>
      </c>
      <c r="C42" s="5" t="s">
        <v>11</v>
      </c>
      <c r="D42" s="6">
        <v>1028</v>
      </c>
      <c r="E42" s="10">
        <v>8.58</v>
      </c>
      <c r="F42" s="10">
        <v>8820.24</v>
      </c>
      <c r="G42" s="15" t="s">
        <v>12</v>
      </c>
      <c r="H42" s="15" t="s">
        <v>13</v>
      </c>
      <c r="I42" s="16" t="s">
        <v>100</v>
      </c>
    </row>
    <row r="43" spans="1:9">
      <c r="A43" s="5" t="s">
        <v>101</v>
      </c>
      <c r="B43" s="5" t="s">
        <v>102</v>
      </c>
      <c r="C43" s="5" t="s">
        <v>83</v>
      </c>
      <c r="D43" s="6">
        <v>154</v>
      </c>
      <c r="E43" s="10">
        <v>64.93</v>
      </c>
      <c r="F43" s="10">
        <v>9999.22</v>
      </c>
      <c r="G43" s="15" t="s">
        <v>12</v>
      </c>
      <c r="H43" s="15" t="s">
        <v>13</v>
      </c>
      <c r="I43" s="16" t="s">
        <v>103</v>
      </c>
    </row>
    <row r="44" ht="32.4" spans="1:9">
      <c r="A44" s="5" t="s">
        <v>104</v>
      </c>
      <c r="B44" s="5" t="s">
        <v>105</v>
      </c>
      <c r="C44" s="5" t="s">
        <v>11</v>
      </c>
      <c r="D44" s="6">
        <v>13628</v>
      </c>
      <c r="E44" s="10">
        <v>2.84</v>
      </c>
      <c r="F44" s="10">
        <v>38703.52</v>
      </c>
      <c r="G44" s="15" t="s">
        <v>12</v>
      </c>
      <c r="H44" s="15" t="s">
        <v>13</v>
      </c>
      <c r="I44" s="16" t="s">
        <v>106</v>
      </c>
    </row>
    <row r="45" ht="54" spans="1:9">
      <c r="A45" s="5" t="s">
        <v>107</v>
      </c>
      <c r="B45" s="5" t="s">
        <v>108</v>
      </c>
      <c r="C45" s="5" t="s">
        <v>109</v>
      </c>
      <c r="D45" s="6">
        <v>30</v>
      </c>
      <c r="E45" s="10">
        <v>259.53</v>
      </c>
      <c r="F45" s="10">
        <v>7785.9</v>
      </c>
      <c r="G45" s="15" t="s">
        <v>12</v>
      </c>
      <c r="H45" s="15" t="s">
        <v>13</v>
      </c>
      <c r="I45" s="16" t="s">
        <v>110</v>
      </c>
    </row>
    <row r="46" ht="54" spans="1:9">
      <c r="A46" s="5" t="s">
        <v>111</v>
      </c>
      <c r="B46" s="5" t="s">
        <v>112</v>
      </c>
      <c r="C46" s="5" t="s">
        <v>109</v>
      </c>
      <c r="D46" s="6">
        <v>42</v>
      </c>
      <c r="E46" s="10">
        <v>363.84</v>
      </c>
      <c r="F46" s="10">
        <v>15281.28</v>
      </c>
      <c r="G46" s="15" t="s">
        <v>12</v>
      </c>
      <c r="H46" s="15" t="s">
        <v>13</v>
      </c>
      <c r="I46" s="16" t="s">
        <v>110</v>
      </c>
    </row>
    <row r="47" ht="54" spans="1:9">
      <c r="A47" s="5" t="s">
        <v>113</v>
      </c>
      <c r="B47" s="5" t="s">
        <v>114</v>
      </c>
      <c r="C47" s="5" t="s">
        <v>109</v>
      </c>
      <c r="D47" s="6">
        <v>40</v>
      </c>
      <c r="E47" s="10">
        <v>639.43</v>
      </c>
      <c r="F47" s="10">
        <v>25577.2</v>
      </c>
      <c r="G47" s="15" t="s">
        <v>12</v>
      </c>
      <c r="H47" s="15" t="s">
        <v>13</v>
      </c>
      <c r="I47" s="16" t="s">
        <v>110</v>
      </c>
    </row>
    <row r="48" ht="54" spans="1:9">
      <c r="A48" s="5" t="s">
        <v>115</v>
      </c>
      <c r="B48" s="5" t="s">
        <v>116</v>
      </c>
      <c r="C48" s="5" t="s">
        <v>109</v>
      </c>
      <c r="D48" s="6">
        <v>21</v>
      </c>
      <c r="E48" s="10">
        <v>755.13</v>
      </c>
      <c r="F48" s="10">
        <v>15857.73</v>
      </c>
      <c r="G48" s="15" t="s">
        <v>12</v>
      </c>
      <c r="H48" s="15" t="s">
        <v>13</v>
      </c>
      <c r="I48" s="16" t="s">
        <v>110</v>
      </c>
    </row>
    <row r="49" ht="54" spans="1:9">
      <c r="A49" s="5" t="s">
        <v>117</v>
      </c>
      <c r="B49" s="5" t="s">
        <v>118</v>
      </c>
      <c r="C49" s="5" t="s">
        <v>109</v>
      </c>
      <c r="D49" s="6">
        <v>42</v>
      </c>
      <c r="E49" s="10">
        <v>975.78</v>
      </c>
      <c r="F49" s="10">
        <v>40982.76</v>
      </c>
      <c r="G49" s="15" t="s">
        <v>12</v>
      </c>
      <c r="H49" s="15" t="s">
        <v>13</v>
      </c>
      <c r="I49" s="16" t="s">
        <v>110</v>
      </c>
    </row>
    <row r="50" ht="54" spans="1:9">
      <c r="A50" s="5" t="s">
        <v>119</v>
      </c>
      <c r="B50" s="5" t="s">
        <v>120</v>
      </c>
      <c r="C50" s="5" t="s">
        <v>109</v>
      </c>
      <c r="D50" s="6">
        <v>24</v>
      </c>
      <c r="E50" s="10">
        <v>1080.04</v>
      </c>
      <c r="F50" s="10">
        <v>25920.96</v>
      </c>
      <c r="G50" s="15" t="s">
        <v>12</v>
      </c>
      <c r="H50" s="15" t="s">
        <v>13</v>
      </c>
      <c r="I50" s="16" t="s">
        <v>110</v>
      </c>
    </row>
    <row r="51" ht="54" spans="1:9">
      <c r="A51" s="5" t="s">
        <v>121</v>
      </c>
      <c r="B51" s="5" t="s">
        <v>122</v>
      </c>
      <c r="C51" s="5" t="s">
        <v>109</v>
      </c>
      <c r="D51" s="6">
        <v>40</v>
      </c>
      <c r="E51" s="10">
        <v>1112.72</v>
      </c>
      <c r="F51" s="10">
        <v>44508.8</v>
      </c>
      <c r="G51" s="15" t="s">
        <v>12</v>
      </c>
      <c r="H51" s="15" t="s">
        <v>13</v>
      </c>
      <c r="I51" s="16" t="s">
        <v>110</v>
      </c>
    </row>
    <row r="52" ht="54" spans="1:9">
      <c r="A52" s="5" t="s">
        <v>123</v>
      </c>
      <c r="B52" s="5" t="s">
        <v>124</v>
      </c>
      <c r="C52" s="5" t="s">
        <v>109</v>
      </c>
      <c r="D52" s="6">
        <v>23</v>
      </c>
      <c r="E52" s="10">
        <v>1579.63</v>
      </c>
      <c r="F52" s="10">
        <v>36331.49</v>
      </c>
      <c r="G52" s="15" t="s">
        <v>12</v>
      </c>
      <c r="H52" s="15" t="s">
        <v>13</v>
      </c>
      <c r="I52" s="16" t="s">
        <v>110</v>
      </c>
    </row>
    <row r="53" spans="1:9">
      <c r="A53" s="5" t="s">
        <v>125</v>
      </c>
      <c r="B53" s="5" t="s">
        <v>126</v>
      </c>
      <c r="C53" s="5" t="s">
        <v>127</v>
      </c>
      <c r="D53" s="6">
        <v>6542</v>
      </c>
      <c r="E53" s="10">
        <v>1.31</v>
      </c>
      <c r="F53" s="10">
        <v>8570.02</v>
      </c>
      <c r="G53" s="15" t="s">
        <v>12</v>
      </c>
      <c r="H53" s="15" t="s">
        <v>13</v>
      </c>
      <c r="I53" s="16" t="s">
        <v>128</v>
      </c>
    </row>
    <row r="54" ht="75.6" spans="1:9">
      <c r="A54" s="5" t="s">
        <v>129</v>
      </c>
      <c r="B54" s="5" t="s">
        <v>130</v>
      </c>
      <c r="C54" s="5" t="s">
        <v>11</v>
      </c>
      <c r="D54" s="6">
        <v>948</v>
      </c>
      <c r="E54" s="10">
        <v>24.51</v>
      </c>
      <c r="F54" s="10">
        <v>23235.48</v>
      </c>
      <c r="G54" s="15" t="s">
        <v>12</v>
      </c>
      <c r="H54" s="15" t="s">
        <v>13</v>
      </c>
      <c r="I54" s="16" t="s">
        <v>131</v>
      </c>
    </row>
    <row r="55" ht="162" spans="1:9">
      <c r="A55" s="5" t="s">
        <v>132</v>
      </c>
      <c r="B55" s="5" t="s">
        <v>133</v>
      </c>
      <c r="C55" s="5" t="s">
        <v>134</v>
      </c>
      <c r="D55" s="6">
        <v>4</v>
      </c>
      <c r="E55" s="10">
        <v>1775.48</v>
      </c>
      <c r="F55" s="10">
        <v>7101.92</v>
      </c>
      <c r="G55" s="15" t="s">
        <v>12</v>
      </c>
      <c r="H55" s="15" t="s">
        <v>13</v>
      </c>
      <c r="I55" s="16" t="s">
        <v>135</v>
      </c>
    </row>
    <row r="56" ht="162" spans="1:9">
      <c r="A56" s="5" t="s">
        <v>136</v>
      </c>
      <c r="B56" s="5" t="s">
        <v>137</v>
      </c>
      <c r="C56" s="5" t="s">
        <v>134</v>
      </c>
      <c r="D56" s="6">
        <v>4</v>
      </c>
      <c r="E56" s="10">
        <v>1775.48</v>
      </c>
      <c r="F56" s="10">
        <v>7101.92</v>
      </c>
      <c r="G56" s="15" t="s">
        <v>12</v>
      </c>
      <c r="H56" s="15" t="s">
        <v>13</v>
      </c>
      <c r="I56" s="16" t="s">
        <v>138</v>
      </c>
    </row>
    <row r="57" ht="124.8" spans="1:9">
      <c r="A57" s="5" t="s">
        <v>139</v>
      </c>
      <c r="B57" s="5" t="s">
        <v>140</v>
      </c>
      <c r="C57" s="5" t="s">
        <v>134</v>
      </c>
      <c r="D57" s="6">
        <v>6</v>
      </c>
      <c r="E57" s="10">
        <v>1775.48</v>
      </c>
      <c r="F57" s="10">
        <v>10652.88</v>
      </c>
      <c r="G57" s="15" t="s">
        <v>12</v>
      </c>
      <c r="H57" s="15" t="s">
        <v>13</v>
      </c>
      <c r="I57" s="17" t="s">
        <v>141</v>
      </c>
    </row>
    <row r="58" ht="54" spans="1:9">
      <c r="A58" s="5" t="s">
        <v>142</v>
      </c>
      <c r="B58" s="5" t="s">
        <v>143</v>
      </c>
      <c r="C58" s="5" t="s">
        <v>83</v>
      </c>
      <c r="D58" s="6">
        <v>80</v>
      </c>
      <c r="E58" s="10">
        <v>148.48</v>
      </c>
      <c r="F58" s="10">
        <v>11878.4</v>
      </c>
      <c r="G58" s="15" t="s">
        <v>12</v>
      </c>
      <c r="H58" s="15" t="s">
        <v>13</v>
      </c>
      <c r="I58" s="16" t="s">
        <v>144</v>
      </c>
    </row>
    <row r="59" spans="1:9">
      <c r="A59" s="5" t="s">
        <v>145</v>
      </c>
      <c r="B59" s="5" t="s">
        <v>146</v>
      </c>
      <c r="C59" s="5" t="s">
        <v>11</v>
      </c>
      <c r="D59" s="13">
        <v>267.333</v>
      </c>
      <c r="E59" s="10">
        <v>7.82</v>
      </c>
      <c r="F59" s="10">
        <v>2090.54</v>
      </c>
      <c r="G59" s="15" t="s">
        <v>12</v>
      </c>
      <c r="H59" s="15" t="s">
        <v>13</v>
      </c>
      <c r="I59" s="16" t="s">
        <v>147</v>
      </c>
    </row>
    <row r="60" spans="1:9">
      <c r="A60" s="5" t="s">
        <v>148</v>
      </c>
      <c r="B60" s="5" t="s">
        <v>149</v>
      </c>
      <c r="C60" s="5" t="s">
        <v>150</v>
      </c>
      <c r="D60" s="14">
        <v>88.22</v>
      </c>
      <c r="E60" s="10">
        <v>20.48</v>
      </c>
      <c r="F60" s="10">
        <v>1806.75</v>
      </c>
      <c r="G60" s="15" t="s">
        <v>12</v>
      </c>
      <c r="H60" s="15" t="s">
        <v>13</v>
      </c>
      <c r="I60" s="16" t="s">
        <v>151</v>
      </c>
    </row>
    <row r="61" ht="43.2" spans="1:9">
      <c r="A61" s="5" t="s">
        <v>152</v>
      </c>
      <c r="B61" s="5" t="s">
        <v>153</v>
      </c>
      <c r="C61" s="5" t="s">
        <v>150</v>
      </c>
      <c r="D61" s="6">
        <v>160</v>
      </c>
      <c r="E61" s="10">
        <v>108.63</v>
      </c>
      <c r="F61" s="10">
        <v>17380.8</v>
      </c>
      <c r="G61" s="15" t="s">
        <v>12</v>
      </c>
      <c r="H61" s="15" t="s">
        <v>13</v>
      </c>
      <c r="I61" s="16" t="s">
        <v>154</v>
      </c>
    </row>
    <row r="62" ht="43.2" spans="1:9">
      <c r="A62" s="5" t="s">
        <v>155</v>
      </c>
      <c r="B62" s="5" t="s">
        <v>156</v>
      </c>
      <c r="C62" s="5" t="s">
        <v>157</v>
      </c>
      <c r="D62" s="6">
        <v>64</v>
      </c>
      <c r="E62" s="10">
        <v>12</v>
      </c>
      <c r="F62" s="10">
        <v>768</v>
      </c>
      <c r="G62" s="15" t="s">
        <v>12</v>
      </c>
      <c r="H62" s="15" t="s">
        <v>13</v>
      </c>
      <c r="I62" s="16" t="s">
        <v>158</v>
      </c>
    </row>
    <row r="63" ht="43.2" spans="1:9">
      <c r="A63" s="5" t="s">
        <v>159</v>
      </c>
      <c r="B63" s="5" t="s">
        <v>160</v>
      </c>
      <c r="C63" s="5" t="s">
        <v>157</v>
      </c>
      <c r="D63" s="6">
        <v>32</v>
      </c>
      <c r="E63" s="10">
        <v>640.96</v>
      </c>
      <c r="F63" s="10">
        <v>20510.72</v>
      </c>
      <c r="G63" s="15" t="s">
        <v>12</v>
      </c>
      <c r="H63" s="15" t="s">
        <v>13</v>
      </c>
      <c r="I63" s="16" t="s">
        <v>161</v>
      </c>
    </row>
    <row r="64" ht="64.8" spans="1:9">
      <c r="A64" s="5" t="s">
        <v>162</v>
      </c>
      <c r="B64" s="5" t="s">
        <v>163</v>
      </c>
      <c r="C64" s="5" t="s">
        <v>157</v>
      </c>
      <c r="D64" s="6">
        <v>32</v>
      </c>
      <c r="E64" s="10">
        <v>18.92</v>
      </c>
      <c r="F64" s="10">
        <v>605.44</v>
      </c>
      <c r="G64" s="15" t="s">
        <v>12</v>
      </c>
      <c r="H64" s="15" t="s">
        <v>13</v>
      </c>
      <c r="I64" s="16" t="s">
        <v>164</v>
      </c>
    </row>
    <row r="65" ht="43.2" spans="1:9">
      <c r="A65" s="5" t="s">
        <v>165</v>
      </c>
      <c r="B65" s="5" t="s">
        <v>166</v>
      </c>
      <c r="C65" s="5" t="s">
        <v>167</v>
      </c>
      <c r="D65" s="13">
        <v>85.012</v>
      </c>
      <c r="E65" s="10">
        <v>113.55</v>
      </c>
      <c r="F65" s="10">
        <v>9653.11</v>
      </c>
      <c r="G65" s="15" t="s">
        <v>12</v>
      </c>
      <c r="H65" s="15" t="s">
        <v>13</v>
      </c>
      <c r="I65" s="16" t="s">
        <v>168</v>
      </c>
    </row>
    <row r="66" ht="97.2" spans="1:9">
      <c r="A66" s="29" t="s">
        <v>169</v>
      </c>
      <c r="B66" s="29" t="s">
        <v>170</v>
      </c>
      <c r="C66" s="29" t="s">
        <v>167</v>
      </c>
      <c r="D66" s="30">
        <v>85.012</v>
      </c>
      <c r="E66" s="31">
        <v>27.29</v>
      </c>
      <c r="F66" s="10">
        <v>2319.98</v>
      </c>
      <c r="G66" s="15" t="s">
        <v>12</v>
      </c>
      <c r="H66" s="15" t="s">
        <v>13</v>
      </c>
      <c r="I66" s="16" t="s">
        <v>171</v>
      </c>
    </row>
    <row r="67" spans="1:9">
      <c r="A67" s="32" t="s">
        <v>172</v>
      </c>
      <c r="B67" s="32"/>
      <c r="C67" s="32"/>
      <c r="D67" s="32"/>
      <c r="E67" s="33"/>
      <c r="F67" s="10">
        <f>SUM(F2:F66)</f>
        <v>2985007.6</v>
      </c>
      <c r="G67" s="26"/>
      <c r="H67" s="27"/>
      <c r="I67" s="28"/>
    </row>
  </sheetData>
  <mergeCells count="2">
    <mergeCell ref="A67:E67"/>
    <mergeCell ref="G67:I6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9"/>
  <sheetViews>
    <sheetView topLeftCell="A32" workbookViewId="0">
      <selection activeCell="P39" sqref="P39"/>
    </sheetView>
  </sheetViews>
  <sheetFormatPr defaultColWidth="9" defaultRowHeight="14.4"/>
  <cols>
    <col min="1" max="1" width="5.22222222222222" style="1" customWidth="1"/>
    <col min="2" max="2" width="13.2222222222222" style="1" customWidth="1"/>
    <col min="3" max="3" width="5.11111111111111" style="1" customWidth="1"/>
    <col min="4" max="4" width="7.44444444444444" style="1" customWidth="1"/>
    <col min="5" max="5" width="4.33333333333333" style="1" customWidth="1"/>
    <col min="6" max="9" width="10.1111111111111" style="2" customWidth="1"/>
    <col min="10" max="11" width="4.66666666666667" style="1" customWidth="1"/>
    <col min="12" max="12" width="43.3333333333333" style="1" customWidth="1"/>
    <col min="13" max="16384" width="9" style="1"/>
  </cols>
  <sheetData>
    <row r="1" ht="21.6" spans="1:12">
      <c r="A1" s="3" t="s">
        <v>0</v>
      </c>
      <c r="B1" s="3" t="s">
        <v>1</v>
      </c>
      <c r="C1" s="3" t="s">
        <v>2</v>
      </c>
      <c r="D1" s="3" t="s">
        <v>3</v>
      </c>
      <c r="E1" s="3" t="s">
        <v>173</v>
      </c>
      <c r="F1" s="4" t="s">
        <v>174</v>
      </c>
      <c r="G1" s="4" t="s">
        <v>175</v>
      </c>
      <c r="H1" s="4" t="s">
        <v>4</v>
      </c>
      <c r="I1" s="4" t="s">
        <v>5</v>
      </c>
      <c r="J1" s="3" t="s">
        <v>6</v>
      </c>
      <c r="K1" s="3" t="s">
        <v>7</v>
      </c>
      <c r="L1" s="3" t="s">
        <v>8</v>
      </c>
    </row>
    <row r="2" ht="45.6" spans="1:12">
      <c r="A2" s="5" t="s">
        <v>9</v>
      </c>
      <c r="B2" s="3" t="s">
        <v>10</v>
      </c>
      <c r="C2" s="5" t="s">
        <v>11</v>
      </c>
      <c r="D2" s="6">
        <v>79</v>
      </c>
      <c r="E2" s="7">
        <v>0.09</v>
      </c>
      <c r="F2" s="8">
        <f t="shared" ref="F2:F65" si="0">G2/D2</f>
        <v>59.1743119266055</v>
      </c>
      <c r="G2" s="9">
        <f t="shared" ref="G2:G65" si="1">I2/(1+E2)</f>
        <v>4674.77064220183</v>
      </c>
      <c r="H2" s="10">
        <v>64.5</v>
      </c>
      <c r="I2" s="10">
        <v>5095.5</v>
      </c>
      <c r="J2" s="15" t="s">
        <v>12</v>
      </c>
      <c r="K2" s="15" t="s">
        <v>13</v>
      </c>
      <c r="L2" s="16" t="s">
        <v>14</v>
      </c>
    </row>
    <row r="3" ht="45.6" spans="1:12">
      <c r="A3" s="5" t="s">
        <v>15</v>
      </c>
      <c r="B3" s="3" t="s">
        <v>10</v>
      </c>
      <c r="C3" s="5" t="s">
        <v>11</v>
      </c>
      <c r="D3" s="6">
        <v>109</v>
      </c>
      <c r="E3" s="7">
        <v>0.09</v>
      </c>
      <c r="F3" s="8">
        <f t="shared" si="0"/>
        <v>93.7798165137614</v>
      </c>
      <c r="G3" s="9">
        <f t="shared" si="1"/>
        <v>10222</v>
      </c>
      <c r="H3" s="10">
        <v>102.22</v>
      </c>
      <c r="I3" s="10">
        <v>11141.98</v>
      </c>
      <c r="J3" s="15" t="s">
        <v>12</v>
      </c>
      <c r="K3" s="15" t="s">
        <v>13</v>
      </c>
      <c r="L3" s="16" t="s">
        <v>16</v>
      </c>
    </row>
    <row r="4" ht="45.6" spans="1:12">
      <c r="A4" s="5" t="s">
        <v>17</v>
      </c>
      <c r="B4" s="3" t="s">
        <v>10</v>
      </c>
      <c r="C4" s="5" t="s">
        <v>11</v>
      </c>
      <c r="D4" s="6">
        <v>74</v>
      </c>
      <c r="E4" s="7">
        <v>0.09</v>
      </c>
      <c r="F4" s="8">
        <f t="shared" si="0"/>
        <v>158.871559633027</v>
      </c>
      <c r="G4" s="9">
        <f t="shared" si="1"/>
        <v>11756.495412844</v>
      </c>
      <c r="H4" s="10">
        <v>173.17</v>
      </c>
      <c r="I4" s="10">
        <v>12814.58</v>
      </c>
      <c r="J4" s="15" t="s">
        <v>12</v>
      </c>
      <c r="K4" s="15" t="s">
        <v>13</v>
      </c>
      <c r="L4" s="16" t="s">
        <v>18</v>
      </c>
    </row>
    <row r="5" ht="43.2" spans="1:12">
      <c r="A5" s="5" t="s">
        <v>19</v>
      </c>
      <c r="B5" s="5" t="s">
        <v>20</v>
      </c>
      <c r="C5" s="5" t="s">
        <v>11</v>
      </c>
      <c r="D5" s="11">
        <v>4330.2</v>
      </c>
      <c r="E5" s="7">
        <v>0.09</v>
      </c>
      <c r="F5" s="8">
        <f t="shared" si="0"/>
        <v>4.99082611180957</v>
      </c>
      <c r="G5" s="9">
        <f t="shared" si="1"/>
        <v>21611.2752293578</v>
      </c>
      <c r="H5" s="10">
        <v>5.44</v>
      </c>
      <c r="I5" s="10">
        <v>23556.29</v>
      </c>
      <c r="J5" s="15" t="s">
        <v>12</v>
      </c>
      <c r="K5" s="15" t="s">
        <v>13</v>
      </c>
      <c r="L5" s="16" t="s">
        <v>21</v>
      </c>
    </row>
    <row r="6" ht="64.8" spans="1:12">
      <c r="A6" s="5" t="s">
        <v>22</v>
      </c>
      <c r="B6" s="5" t="s">
        <v>23</v>
      </c>
      <c r="C6" s="5" t="s">
        <v>24</v>
      </c>
      <c r="D6" s="6">
        <v>162</v>
      </c>
      <c r="E6" s="12">
        <v>0.09</v>
      </c>
      <c r="F6" s="8">
        <f t="shared" si="0"/>
        <v>629.100917431193</v>
      </c>
      <c r="G6" s="9">
        <f t="shared" si="1"/>
        <v>101914.348623853</v>
      </c>
      <c r="H6" s="10">
        <v>685.72</v>
      </c>
      <c r="I6" s="10">
        <v>111086.64</v>
      </c>
      <c r="J6" s="15" t="s">
        <v>12</v>
      </c>
      <c r="K6" s="15" t="s">
        <v>13</v>
      </c>
      <c r="L6" s="16" t="s">
        <v>25</v>
      </c>
    </row>
    <row r="7" ht="21.6" spans="1:12">
      <c r="A7" s="5" t="s">
        <v>26</v>
      </c>
      <c r="B7" s="5" t="s">
        <v>27</v>
      </c>
      <c r="C7" s="5" t="s">
        <v>11</v>
      </c>
      <c r="D7" s="11">
        <v>420.5</v>
      </c>
      <c r="E7" s="7">
        <v>0.09</v>
      </c>
      <c r="F7" s="8">
        <f t="shared" si="0"/>
        <v>7.41284403669725</v>
      </c>
      <c r="G7" s="9">
        <f t="shared" si="1"/>
        <v>3117.10091743119</v>
      </c>
      <c r="H7" s="10">
        <v>8.08</v>
      </c>
      <c r="I7" s="10">
        <v>3397.64</v>
      </c>
      <c r="J7" s="15" t="s">
        <v>12</v>
      </c>
      <c r="K7" s="15" t="s">
        <v>13</v>
      </c>
      <c r="L7" s="16" t="s">
        <v>28</v>
      </c>
    </row>
    <row r="8" ht="21.6" spans="1:12">
      <c r="A8" s="5" t="s">
        <v>29</v>
      </c>
      <c r="B8" s="5" t="s">
        <v>27</v>
      </c>
      <c r="C8" s="5" t="s">
        <v>11</v>
      </c>
      <c r="D8" s="11">
        <v>417.3</v>
      </c>
      <c r="E8" s="12">
        <v>0.09</v>
      </c>
      <c r="F8" s="8">
        <f t="shared" si="0"/>
        <v>6.75229797496796</v>
      </c>
      <c r="G8" s="9">
        <f t="shared" si="1"/>
        <v>2817.73394495413</v>
      </c>
      <c r="H8" s="10">
        <v>7.36</v>
      </c>
      <c r="I8" s="10">
        <v>3071.33</v>
      </c>
      <c r="J8" s="15" t="s">
        <v>12</v>
      </c>
      <c r="K8" s="15" t="s">
        <v>13</v>
      </c>
      <c r="L8" s="16" t="s">
        <v>30</v>
      </c>
    </row>
    <row r="9" ht="43.2" spans="1:12">
      <c r="A9" s="5" t="s">
        <v>31</v>
      </c>
      <c r="B9" s="5" t="s">
        <v>20</v>
      </c>
      <c r="C9" s="5" t="s">
        <v>11</v>
      </c>
      <c r="D9" s="6">
        <v>8274</v>
      </c>
      <c r="E9" s="7">
        <v>0.09</v>
      </c>
      <c r="F9" s="8">
        <f t="shared" si="0"/>
        <v>5.68807339449541</v>
      </c>
      <c r="G9" s="9">
        <f t="shared" si="1"/>
        <v>47063.119266055</v>
      </c>
      <c r="H9" s="10">
        <v>6.2</v>
      </c>
      <c r="I9" s="10">
        <v>51298.8</v>
      </c>
      <c r="J9" s="15" t="s">
        <v>12</v>
      </c>
      <c r="K9" s="15" t="s">
        <v>13</v>
      </c>
      <c r="L9" s="16" t="s">
        <v>32</v>
      </c>
    </row>
    <row r="10" ht="64.8" spans="1:12">
      <c r="A10" s="5" t="s">
        <v>33</v>
      </c>
      <c r="B10" s="5" t="s">
        <v>23</v>
      </c>
      <c r="C10" s="5" t="s">
        <v>24</v>
      </c>
      <c r="D10" s="6">
        <v>266</v>
      </c>
      <c r="E10" s="12">
        <v>0.09</v>
      </c>
      <c r="F10" s="8">
        <f t="shared" si="0"/>
        <v>872.064220183486</v>
      </c>
      <c r="G10" s="9">
        <f t="shared" si="1"/>
        <v>231969.082568807</v>
      </c>
      <c r="H10" s="10">
        <v>950.55</v>
      </c>
      <c r="I10" s="10">
        <v>252846.3</v>
      </c>
      <c r="J10" s="15" t="s">
        <v>12</v>
      </c>
      <c r="K10" s="15" t="s">
        <v>13</v>
      </c>
      <c r="L10" s="16" t="s">
        <v>34</v>
      </c>
    </row>
    <row r="11" ht="21.6" spans="1:12">
      <c r="A11" s="5" t="s">
        <v>35</v>
      </c>
      <c r="B11" s="5" t="s">
        <v>36</v>
      </c>
      <c r="C11" s="5" t="s">
        <v>11</v>
      </c>
      <c r="D11" s="11">
        <v>792.6</v>
      </c>
      <c r="E11" s="7">
        <v>0.09</v>
      </c>
      <c r="F11" s="8">
        <f t="shared" si="0"/>
        <v>8.77981419876981</v>
      </c>
      <c r="G11" s="9">
        <f t="shared" si="1"/>
        <v>6958.88073394495</v>
      </c>
      <c r="H11" s="10">
        <v>9.57</v>
      </c>
      <c r="I11" s="10">
        <v>7585.18</v>
      </c>
      <c r="J11" s="15" t="s">
        <v>12</v>
      </c>
      <c r="K11" s="15" t="s">
        <v>13</v>
      </c>
      <c r="L11" s="16" t="s">
        <v>28</v>
      </c>
    </row>
    <row r="12" ht="21.6" spans="1:12">
      <c r="A12" s="5" t="s">
        <v>37</v>
      </c>
      <c r="B12" s="5" t="s">
        <v>36</v>
      </c>
      <c r="C12" s="5" t="s">
        <v>11</v>
      </c>
      <c r="D12" s="11">
        <v>794.7</v>
      </c>
      <c r="E12" s="12">
        <v>0.09</v>
      </c>
      <c r="F12" s="8">
        <f t="shared" si="0"/>
        <v>7.44037043578847</v>
      </c>
      <c r="G12" s="9">
        <f t="shared" si="1"/>
        <v>5912.8623853211</v>
      </c>
      <c r="H12" s="10">
        <v>8.11</v>
      </c>
      <c r="I12" s="10">
        <v>6445.02</v>
      </c>
      <c r="J12" s="15" t="s">
        <v>12</v>
      </c>
      <c r="K12" s="15" t="s">
        <v>13</v>
      </c>
      <c r="L12" s="16" t="s">
        <v>30</v>
      </c>
    </row>
    <row r="13" ht="43.2" spans="1:12">
      <c r="A13" s="5" t="s">
        <v>38</v>
      </c>
      <c r="B13" s="5" t="s">
        <v>20</v>
      </c>
      <c r="C13" s="5" t="s">
        <v>11</v>
      </c>
      <c r="D13" s="11">
        <v>4686.7</v>
      </c>
      <c r="E13" s="7">
        <v>0.09</v>
      </c>
      <c r="F13" s="8">
        <f t="shared" si="0"/>
        <v>6.66055006721147</v>
      </c>
      <c r="G13" s="9">
        <f t="shared" si="1"/>
        <v>31216</v>
      </c>
      <c r="H13" s="10">
        <v>7.26</v>
      </c>
      <c r="I13" s="10">
        <v>34025.44</v>
      </c>
      <c r="J13" s="15" t="s">
        <v>12</v>
      </c>
      <c r="K13" s="15" t="s">
        <v>13</v>
      </c>
      <c r="L13" s="16" t="s">
        <v>39</v>
      </c>
    </row>
    <row r="14" ht="64.8" spans="1:12">
      <c r="A14" s="5" t="s">
        <v>40</v>
      </c>
      <c r="B14" s="5" t="s">
        <v>23</v>
      </c>
      <c r="C14" s="5" t="s">
        <v>24</v>
      </c>
      <c r="D14" s="6">
        <v>132</v>
      </c>
      <c r="E14" s="12">
        <v>0.09</v>
      </c>
      <c r="F14" s="8">
        <f t="shared" si="0"/>
        <v>912.532110091743</v>
      </c>
      <c r="G14" s="9">
        <f t="shared" si="1"/>
        <v>120454.23853211</v>
      </c>
      <c r="H14" s="10">
        <v>994.66</v>
      </c>
      <c r="I14" s="10">
        <v>131295.12</v>
      </c>
      <c r="J14" s="15" t="s">
        <v>12</v>
      </c>
      <c r="K14" s="15" t="s">
        <v>13</v>
      </c>
      <c r="L14" s="16" t="s">
        <v>41</v>
      </c>
    </row>
    <row r="15" ht="21.6" spans="1:12">
      <c r="A15" s="5" t="s">
        <v>42</v>
      </c>
      <c r="B15" s="5" t="s">
        <v>43</v>
      </c>
      <c r="C15" s="5" t="s">
        <v>11</v>
      </c>
      <c r="D15" s="11">
        <v>589.4</v>
      </c>
      <c r="E15" s="7">
        <v>0.09</v>
      </c>
      <c r="F15" s="8">
        <f t="shared" si="0"/>
        <v>10.5137552416857</v>
      </c>
      <c r="G15" s="9">
        <f t="shared" si="1"/>
        <v>6196.80733944954</v>
      </c>
      <c r="H15" s="10">
        <v>11.46</v>
      </c>
      <c r="I15" s="10">
        <v>6754.52</v>
      </c>
      <c r="J15" s="15" t="s">
        <v>12</v>
      </c>
      <c r="K15" s="15" t="s">
        <v>13</v>
      </c>
      <c r="L15" s="16" t="s">
        <v>28</v>
      </c>
    </row>
    <row r="16" ht="21.6" spans="1:12">
      <c r="A16" s="5" t="s">
        <v>44</v>
      </c>
      <c r="B16" s="5" t="s">
        <v>43</v>
      </c>
      <c r="C16" s="5" t="s">
        <v>11</v>
      </c>
      <c r="D16" s="6">
        <v>567</v>
      </c>
      <c r="E16" s="12">
        <v>0.09</v>
      </c>
      <c r="F16" s="8">
        <f t="shared" si="0"/>
        <v>8.77981651376147</v>
      </c>
      <c r="G16" s="9">
        <f t="shared" si="1"/>
        <v>4978.15596330275</v>
      </c>
      <c r="H16" s="10">
        <v>9.57</v>
      </c>
      <c r="I16" s="10">
        <v>5426.19</v>
      </c>
      <c r="J16" s="15" t="s">
        <v>12</v>
      </c>
      <c r="K16" s="15" t="s">
        <v>13</v>
      </c>
      <c r="L16" s="16" t="s">
        <v>30</v>
      </c>
    </row>
    <row r="17" ht="43.2" spans="1:12">
      <c r="A17" s="5" t="s">
        <v>45</v>
      </c>
      <c r="B17" s="5" t="s">
        <v>20</v>
      </c>
      <c r="C17" s="5" t="s">
        <v>11</v>
      </c>
      <c r="D17" s="6">
        <v>2500</v>
      </c>
      <c r="E17" s="7">
        <v>0.09</v>
      </c>
      <c r="F17" s="8">
        <f t="shared" si="0"/>
        <v>7.44954128440367</v>
      </c>
      <c r="G17" s="9">
        <f t="shared" si="1"/>
        <v>18623.8532110092</v>
      </c>
      <c r="H17" s="10">
        <v>8.12</v>
      </c>
      <c r="I17" s="10">
        <v>20300</v>
      </c>
      <c r="J17" s="15" t="s">
        <v>12</v>
      </c>
      <c r="K17" s="15" t="s">
        <v>13</v>
      </c>
      <c r="L17" s="16" t="s">
        <v>46</v>
      </c>
    </row>
    <row r="18" ht="64.8" spans="1:12">
      <c r="A18" s="5" t="s">
        <v>47</v>
      </c>
      <c r="B18" s="5" t="s">
        <v>23</v>
      </c>
      <c r="C18" s="5" t="s">
        <v>24</v>
      </c>
      <c r="D18" s="6">
        <v>88</v>
      </c>
      <c r="E18" s="12">
        <v>0.09</v>
      </c>
      <c r="F18" s="8">
        <f t="shared" si="0"/>
        <v>1212.5871559633</v>
      </c>
      <c r="G18" s="9">
        <f t="shared" si="1"/>
        <v>106707.669724771</v>
      </c>
      <c r="H18" s="10">
        <v>1321.72</v>
      </c>
      <c r="I18" s="10">
        <v>116311.36</v>
      </c>
      <c r="J18" s="15" t="s">
        <v>12</v>
      </c>
      <c r="K18" s="15" t="s">
        <v>13</v>
      </c>
      <c r="L18" s="16" t="s">
        <v>48</v>
      </c>
    </row>
    <row r="19" ht="21.6" spans="1:12">
      <c r="A19" s="5" t="s">
        <v>49</v>
      </c>
      <c r="B19" s="5" t="s">
        <v>50</v>
      </c>
      <c r="C19" s="5" t="s">
        <v>11</v>
      </c>
      <c r="D19" s="11">
        <v>282.8</v>
      </c>
      <c r="E19" s="7">
        <v>0.09</v>
      </c>
      <c r="F19" s="8">
        <f t="shared" si="0"/>
        <v>11.9908386644693</v>
      </c>
      <c r="G19" s="9">
        <f t="shared" si="1"/>
        <v>3391.00917431193</v>
      </c>
      <c r="H19" s="10">
        <v>13.07</v>
      </c>
      <c r="I19" s="10">
        <v>3696.2</v>
      </c>
      <c r="J19" s="15" t="s">
        <v>12</v>
      </c>
      <c r="K19" s="15" t="s">
        <v>13</v>
      </c>
      <c r="L19" s="16" t="s">
        <v>28</v>
      </c>
    </row>
    <row r="20" ht="21.6" spans="1:12">
      <c r="A20" s="5" t="s">
        <v>51</v>
      </c>
      <c r="B20" s="5" t="s">
        <v>50</v>
      </c>
      <c r="C20" s="5" t="s">
        <v>11</v>
      </c>
      <c r="D20" s="6">
        <v>319</v>
      </c>
      <c r="E20" s="12">
        <v>0.09</v>
      </c>
      <c r="F20" s="8">
        <f t="shared" si="0"/>
        <v>9.56880733944954</v>
      </c>
      <c r="G20" s="9">
        <f t="shared" si="1"/>
        <v>3052.4495412844</v>
      </c>
      <c r="H20" s="10">
        <v>10.43</v>
      </c>
      <c r="I20" s="10">
        <v>3327.17</v>
      </c>
      <c r="J20" s="15" t="s">
        <v>12</v>
      </c>
      <c r="K20" s="15" t="s">
        <v>13</v>
      </c>
      <c r="L20" s="16" t="s">
        <v>30</v>
      </c>
    </row>
    <row r="21" ht="43.2" spans="1:12">
      <c r="A21" s="5" t="s">
        <v>52</v>
      </c>
      <c r="B21" s="5" t="s">
        <v>20</v>
      </c>
      <c r="C21" s="5" t="s">
        <v>11</v>
      </c>
      <c r="D21" s="6">
        <v>7684</v>
      </c>
      <c r="E21" s="7">
        <v>0.09</v>
      </c>
      <c r="F21" s="8">
        <f t="shared" si="0"/>
        <v>9.67889908256881</v>
      </c>
      <c r="G21" s="9">
        <f t="shared" si="1"/>
        <v>74372.6605504587</v>
      </c>
      <c r="H21" s="10">
        <v>10.55</v>
      </c>
      <c r="I21" s="10">
        <v>81066.2</v>
      </c>
      <c r="J21" s="15" t="s">
        <v>12</v>
      </c>
      <c r="K21" s="15" t="s">
        <v>13</v>
      </c>
      <c r="L21" s="16" t="s">
        <v>53</v>
      </c>
    </row>
    <row r="22" ht="64.8" spans="1:12">
      <c r="A22" s="5" t="s">
        <v>54</v>
      </c>
      <c r="B22" s="5" t="s">
        <v>23</v>
      </c>
      <c r="C22" s="5" t="s">
        <v>24</v>
      </c>
      <c r="D22" s="6">
        <v>130</v>
      </c>
      <c r="E22" s="12">
        <v>0.09</v>
      </c>
      <c r="F22" s="8">
        <f t="shared" si="0"/>
        <v>1426.09174311927</v>
      </c>
      <c r="G22" s="9">
        <f t="shared" si="1"/>
        <v>185391.926605505</v>
      </c>
      <c r="H22" s="10">
        <v>1554.44</v>
      </c>
      <c r="I22" s="10">
        <v>202077.2</v>
      </c>
      <c r="J22" s="15" t="s">
        <v>12</v>
      </c>
      <c r="K22" s="15" t="s">
        <v>13</v>
      </c>
      <c r="L22" s="16" t="s">
        <v>55</v>
      </c>
    </row>
    <row r="23" ht="21.6" spans="1:12">
      <c r="A23" s="5" t="s">
        <v>56</v>
      </c>
      <c r="B23" s="5" t="s">
        <v>57</v>
      </c>
      <c r="C23" s="5" t="s">
        <v>11</v>
      </c>
      <c r="D23" s="11">
        <v>832.3</v>
      </c>
      <c r="E23" s="7">
        <v>0.09</v>
      </c>
      <c r="F23" s="8">
        <f t="shared" si="0"/>
        <v>14.1926594481745</v>
      </c>
      <c r="G23" s="9">
        <f t="shared" si="1"/>
        <v>11812.5504587156</v>
      </c>
      <c r="H23" s="10">
        <v>15.47</v>
      </c>
      <c r="I23" s="10">
        <v>12875.68</v>
      </c>
      <c r="J23" s="15" t="s">
        <v>12</v>
      </c>
      <c r="K23" s="15" t="s">
        <v>13</v>
      </c>
      <c r="L23" s="16" t="s">
        <v>28</v>
      </c>
    </row>
    <row r="24" ht="21.6" spans="1:12">
      <c r="A24" s="5" t="s">
        <v>58</v>
      </c>
      <c r="B24" s="5" t="s">
        <v>57</v>
      </c>
      <c r="C24" s="5" t="s">
        <v>11</v>
      </c>
      <c r="D24" s="11">
        <v>865.4</v>
      </c>
      <c r="E24" s="12">
        <v>0.09</v>
      </c>
      <c r="F24" s="8">
        <f t="shared" si="0"/>
        <v>12.0642201834862</v>
      </c>
      <c r="G24" s="9">
        <f t="shared" si="1"/>
        <v>10440.376146789</v>
      </c>
      <c r="H24" s="10">
        <v>13.15</v>
      </c>
      <c r="I24" s="10">
        <v>11380.01</v>
      </c>
      <c r="J24" s="15" t="s">
        <v>12</v>
      </c>
      <c r="K24" s="15" t="s">
        <v>13</v>
      </c>
      <c r="L24" s="16" t="s">
        <v>30</v>
      </c>
    </row>
    <row r="25" ht="43.2" spans="1:12">
      <c r="A25" s="5" t="s">
        <v>59</v>
      </c>
      <c r="B25" s="5" t="s">
        <v>20</v>
      </c>
      <c r="C25" s="5" t="s">
        <v>11</v>
      </c>
      <c r="D25" s="11">
        <v>2284.5</v>
      </c>
      <c r="E25" s="7">
        <v>0.09</v>
      </c>
      <c r="F25" s="8">
        <f t="shared" si="0"/>
        <v>11.8073414574887</v>
      </c>
      <c r="G25" s="9">
        <f t="shared" si="1"/>
        <v>26973.871559633</v>
      </c>
      <c r="H25" s="10">
        <v>12.87</v>
      </c>
      <c r="I25" s="10">
        <v>29401.52</v>
      </c>
      <c r="J25" s="15" t="s">
        <v>12</v>
      </c>
      <c r="K25" s="15" t="s">
        <v>13</v>
      </c>
      <c r="L25" s="16" t="s">
        <v>60</v>
      </c>
    </row>
    <row r="26" ht="64.8" spans="1:12">
      <c r="A26" s="5" t="s">
        <v>61</v>
      </c>
      <c r="B26" s="5" t="s">
        <v>23</v>
      </c>
      <c r="C26" s="5" t="s">
        <v>24</v>
      </c>
      <c r="D26" s="6">
        <v>110</v>
      </c>
      <c r="E26" s="12">
        <v>0.09</v>
      </c>
      <c r="F26" s="8">
        <f t="shared" si="0"/>
        <v>2146.51376146789</v>
      </c>
      <c r="G26" s="9">
        <f t="shared" si="1"/>
        <v>236116.513761468</v>
      </c>
      <c r="H26" s="10">
        <v>2339.7</v>
      </c>
      <c r="I26" s="10">
        <v>257367</v>
      </c>
      <c r="J26" s="15" t="s">
        <v>12</v>
      </c>
      <c r="K26" s="15" t="s">
        <v>13</v>
      </c>
      <c r="L26" s="16" t="s">
        <v>62</v>
      </c>
    </row>
    <row r="27" ht="32.4" spans="1:12">
      <c r="A27" s="5" t="s">
        <v>63</v>
      </c>
      <c r="B27" s="5" t="s">
        <v>64</v>
      </c>
      <c r="C27" s="5" t="s">
        <v>11</v>
      </c>
      <c r="D27" s="11">
        <v>227.6</v>
      </c>
      <c r="E27" s="7">
        <v>0.09</v>
      </c>
      <c r="F27" s="8">
        <f t="shared" si="0"/>
        <v>17.0734106189839</v>
      </c>
      <c r="G27" s="9">
        <f t="shared" si="1"/>
        <v>3885.90825688073</v>
      </c>
      <c r="H27" s="10">
        <v>18.61</v>
      </c>
      <c r="I27" s="10">
        <v>4235.64</v>
      </c>
      <c r="J27" s="15" t="s">
        <v>12</v>
      </c>
      <c r="K27" s="15" t="s">
        <v>13</v>
      </c>
      <c r="L27" s="16" t="s">
        <v>28</v>
      </c>
    </row>
    <row r="28" ht="32.4" spans="1:12">
      <c r="A28" s="5" t="s">
        <v>65</v>
      </c>
      <c r="B28" s="5" t="s">
        <v>64</v>
      </c>
      <c r="C28" s="5" t="s">
        <v>11</v>
      </c>
      <c r="D28" s="11">
        <v>744.2</v>
      </c>
      <c r="E28" s="12">
        <v>0.09</v>
      </c>
      <c r="F28" s="8">
        <f t="shared" si="0"/>
        <v>14.1743119266055</v>
      </c>
      <c r="G28" s="9">
        <f t="shared" si="1"/>
        <v>10548.5229357798</v>
      </c>
      <c r="H28" s="10">
        <v>15.45</v>
      </c>
      <c r="I28" s="10">
        <v>11497.89</v>
      </c>
      <c r="J28" s="15" t="s">
        <v>12</v>
      </c>
      <c r="K28" s="15" t="s">
        <v>13</v>
      </c>
      <c r="L28" s="16" t="s">
        <v>30</v>
      </c>
    </row>
    <row r="29" ht="43.2" spans="1:12">
      <c r="A29" s="5" t="s">
        <v>66</v>
      </c>
      <c r="B29" s="5" t="s">
        <v>20</v>
      </c>
      <c r="C29" s="5" t="s">
        <v>11</v>
      </c>
      <c r="D29" s="6">
        <v>4724</v>
      </c>
      <c r="E29" s="7">
        <v>0.09</v>
      </c>
      <c r="F29" s="8">
        <f t="shared" si="0"/>
        <v>13.394495412844</v>
      </c>
      <c r="G29" s="9">
        <f t="shared" si="1"/>
        <v>63275.5963302752</v>
      </c>
      <c r="H29" s="10">
        <v>14.6</v>
      </c>
      <c r="I29" s="10">
        <v>68970.4</v>
      </c>
      <c r="J29" s="15" t="s">
        <v>12</v>
      </c>
      <c r="K29" s="15" t="s">
        <v>13</v>
      </c>
      <c r="L29" s="16" t="s">
        <v>67</v>
      </c>
    </row>
    <row r="30" ht="64.8" spans="1:12">
      <c r="A30" s="5" t="s">
        <v>68</v>
      </c>
      <c r="B30" s="5" t="s">
        <v>23</v>
      </c>
      <c r="C30" s="5" t="s">
        <v>24</v>
      </c>
      <c r="D30" s="6">
        <v>162</v>
      </c>
      <c r="E30" s="12">
        <v>0.09</v>
      </c>
      <c r="F30" s="8">
        <f t="shared" si="0"/>
        <v>2390.33027522936</v>
      </c>
      <c r="G30" s="9">
        <f t="shared" si="1"/>
        <v>387233.504587156</v>
      </c>
      <c r="H30" s="10">
        <v>2605.46</v>
      </c>
      <c r="I30" s="10">
        <v>422084.52</v>
      </c>
      <c r="J30" s="15" t="s">
        <v>12</v>
      </c>
      <c r="K30" s="15" t="s">
        <v>13</v>
      </c>
      <c r="L30" s="16" t="s">
        <v>69</v>
      </c>
    </row>
    <row r="31" ht="32.4" spans="1:12">
      <c r="A31" s="5" t="s">
        <v>70</v>
      </c>
      <c r="B31" s="5" t="s">
        <v>71</v>
      </c>
      <c r="C31" s="5" t="s">
        <v>11</v>
      </c>
      <c r="D31" s="11">
        <v>524.9</v>
      </c>
      <c r="E31" s="7">
        <v>0.09</v>
      </c>
      <c r="F31" s="8">
        <f t="shared" si="0"/>
        <v>18.6513813902517</v>
      </c>
      <c r="G31" s="9">
        <f t="shared" si="1"/>
        <v>9790.11009174312</v>
      </c>
      <c r="H31" s="10">
        <v>20.33</v>
      </c>
      <c r="I31" s="10">
        <v>10671.22</v>
      </c>
      <c r="J31" s="15" t="s">
        <v>12</v>
      </c>
      <c r="K31" s="15" t="s">
        <v>13</v>
      </c>
      <c r="L31" s="16" t="s">
        <v>28</v>
      </c>
    </row>
    <row r="32" ht="32.4" spans="1:12">
      <c r="A32" s="5" t="s">
        <v>72</v>
      </c>
      <c r="B32" s="5" t="s">
        <v>71</v>
      </c>
      <c r="C32" s="5" t="s">
        <v>11</v>
      </c>
      <c r="D32" s="6">
        <v>1198</v>
      </c>
      <c r="E32" s="12">
        <v>0.09</v>
      </c>
      <c r="F32" s="8">
        <f t="shared" si="0"/>
        <v>15.7339449541284</v>
      </c>
      <c r="G32" s="9">
        <f t="shared" si="1"/>
        <v>18849.2660550459</v>
      </c>
      <c r="H32" s="10">
        <v>17.15</v>
      </c>
      <c r="I32" s="10">
        <v>20545.7</v>
      </c>
      <c r="J32" s="15" t="s">
        <v>12</v>
      </c>
      <c r="K32" s="15" t="s">
        <v>13</v>
      </c>
      <c r="L32" s="16" t="s">
        <v>30</v>
      </c>
    </row>
    <row r="33" ht="54" spans="1:12">
      <c r="A33" s="5" t="s">
        <v>73</v>
      </c>
      <c r="B33" s="5" t="s">
        <v>20</v>
      </c>
      <c r="C33" s="5" t="s">
        <v>11</v>
      </c>
      <c r="D33" s="11">
        <v>3125.6</v>
      </c>
      <c r="E33" s="7">
        <v>0.09</v>
      </c>
      <c r="F33" s="8">
        <f t="shared" si="0"/>
        <v>22.1467878167392</v>
      </c>
      <c r="G33" s="9">
        <f t="shared" si="1"/>
        <v>69222</v>
      </c>
      <c r="H33" s="10">
        <v>24.14</v>
      </c>
      <c r="I33" s="10">
        <v>75451.98</v>
      </c>
      <c r="J33" s="15" t="s">
        <v>12</v>
      </c>
      <c r="K33" s="15" t="s">
        <v>13</v>
      </c>
      <c r="L33" s="16" t="s">
        <v>74</v>
      </c>
    </row>
    <row r="34" ht="64.8" spans="1:12">
      <c r="A34" s="5" t="s">
        <v>75</v>
      </c>
      <c r="B34" s="5" t="s">
        <v>23</v>
      </c>
      <c r="C34" s="5" t="s">
        <v>24</v>
      </c>
      <c r="D34" s="6">
        <v>92</v>
      </c>
      <c r="E34" s="12">
        <v>0.09</v>
      </c>
      <c r="F34" s="8">
        <f t="shared" si="0"/>
        <v>3842.28440366973</v>
      </c>
      <c r="G34" s="9">
        <f t="shared" si="1"/>
        <v>353490.165137615</v>
      </c>
      <c r="H34" s="10">
        <v>4188.09</v>
      </c>
      <c r="I34" s="10">
        <v>385304.28</v>
      </c>
      <c r="J34" s="15" t="s">
        <v>12</v>
      </c>
      <c r="K34" s="15" t="s">
        <v>13</v>
      </c>
      <c r="L34" s="16" t="s">
        <v>76</v>
      </c>
    </row>
    <row r="35" ht="32.4" spans="1:12">
      <c r="A35" s="5" t="s">
        <v>77</v>
      </c>
      <c r="B35" s="5" t="s">
        <v>20</v>
      </c>
      <c r="C35" s="5" t="s">
        <v>11</v>
      </c>
      <c r="D35" s="6">
        <v>324</v>
      </c>
      <c r="E35" s="7">
        <v>0.09</v>
      </c>
      <c r="F35" s="8">
        <f t="shared" si="0"/>
        <v>28</v>
      </c>
      <c r="G35" s="9">
        <f t="shared" si="1"/>
        <v>9072</v>
      </c>
      <c r="H35" s="10">
        <v>30.52</v>
      </c>
      <c r="I35" s="10">
        <v>9888.48</v>
      </c>
      <c r="J35" s="15" t="s">
        <v>12</v>
      </c>
      <c r="K35" s="15" t="s">
        <v>13</v>
      </c>
      <c r="L35" s="16" t="s">
        <v>78</v>
      </c>
    </row>
    <row r="36" ht="32.4" spans="1:12">
      <c r="A36" s="5" t="s">
        <v>79</v>
      </c>
      <c r="B36" s="5" t="s">
        <v>80</v>
      </c>
      <c r="C36" s="5" t="s">
        <v>11</v>
      </c>
      <c r="D36" s="6">
        <v>628</v>
      </c>
      <c r="E36" s="12">
        <v>0.09</v>
      </c>
      <c r="F36" s="8">
        <f t="shared" si="0"/>
        <v>24.8073394495413</v>
      </c>
      <c r="G36" s="9">
        <f t="shared" si="1"/>
        <v>15579.0091743119</v>
      </c>
      <c r="H36" s="10">
        <v>27.04</v>
      </c>
      <c r="I36" s="10">
        <v>16981.12</v>
      </c>
      <c r="J36" s="15" t="s">
        <v>12</v>
      </c>
      <c r="K36" s="15" t="s">
        <v>13</v>
      </c>
      <c r="L36" s="16" t="s">
        <v>30</v>
      </c>
    </row>
    <row r="37" ht="43.2" spans="1:12">
      <c r="A37" s="5" t="s">
        <v>81</v>
      </c>
      <c r="B37" s="5" t="s">
        <v>82</v>
      </c>
      <c r="C37" s="5" t="s">
        <v>83</v>
      </c>
      <c r="D37" s="6">
        <v>79</v>
      </c>
      <c r="E37" s="7">
        <v>0.09</v>
      </c>
      <c r="F37" s="8">
        <f t="shared" si="0"/>
        <v>311.596330275229</v>
      </c>
      <c r="G37" s="9">
        <f t="shared" si="1"/>
        <v>24616.1100917431</v>
      </c>
      <c r="H37" s="10">
        <v>339.64</v>
      </c>
      <c r="I37" s="10">
        <v>26831.56</v>
      </c>
      <c r="J37" s="15" t="s">
        <v>12</v>
      </c>
      <c r="K37" s="15" t="s">
        <v>13</v>
      </c>
      <c r="L37" s="16" t="s">
        <v>84</v>
      </c>
    </row>
    <row r="38" ht="32.4" spans="1:12">
      <c r="A38" s="5" t="s">
        <v>85</v>
      </c>
      <c r="B38" s="5" t="s">
        <v>86</v>
      </c>
      <c r="C38" s="5" t="s">
        <v>87</v>
      </c>
      <c r="D38" s="6">
        <v>2552</v>
      </c>
      <c r="E38" s="7">
        <v>0.13</v>
      </c>
      <c r="F38" s="8">
        <f t="shared" si="0"/>
        <v>6.28318584070797</v>
      </c>
      <c r="G38" s="9">
        <f t="shared" si="1"/>
        <v>16034.6902654867</v>
      </c>
      <c r="H38" s="10">
        <v>7.1</v>
      </c>
      <c r="I38" s="10">
        <v>18119.2</v>
      </c>
      <c r="J38" s="15" t="s">
        <v>12</v>
      </c>
      <c r="K38" s="15" t="s">
        <v>13</v>
      </c>
      <c r="L38" s="16" t="s">
        <v>88</v>
      </c>
    </row>
    <row r="39" ht="21.6" spans="1:12">
      <c r="A39" s="5" t="s">
        <v>89</v>
      </c>
      <c r="B39" s="5" t="s">
        <v>90</v>
      </c>
      <c r="C39" s="5" t="s">
        <v>87</v>
      </c>
      <c r="D39" s="6">
        <v>2552</v>
      </c>
      <c r="E39" s="7">
        <v>0.09</v>
      </c>
      <c r="F39" s="8">
        <f t="shared" si="0"/>
        <v>11.045871559633</v>
      </c>
      <c r="G39" s="9">
        <f t="shared" si="1"/>
        <v>28189.0642201835</v>
      </c>
      <c r="H39" s="10">
        <v>12.04</v>
      </c>
      <c r="I39" s="10">
        <v>30726.08</v>
      </c>
      <c r="J39" s="15" t="s">
        <v>12</v>
      </c>
      <c r="K39" s="15" t="s">
        <v>13</v>
      </c>
      <c r="L39" s="16" t="s">
        <v>91</v>
      </c>
    </row>
    <row r="40" ht="21.6" spans="1:12">
      <c r="A40" s="5" t="s">
        <v>92</v>
      </c>
      <c r="B40" s="5" t="s">
        <v>93</v>
      </c>
      <c r="C40" s="5" t="s">
        <v>83</v>
      </c>
      <c r="D40" s="6">
        <v>259</v>
      </c>
      <c r="E40" s="12">
        <v>0.09</v>
      </c>
      <c r="F40" s="8">
        <f t="shared" si="0"/>
        <v>162.128440366972</v>
      </c>
      <c r="G40" s="9">
        <f t="shared" si="1"/>
        <v>41991.2660550459</v>
      </c>
      <c r="H40" s="10">
        <v>176.72</v>
      </c>
      <c r="I40" s="10">
        <v>45770.48</v>
      </c>
      <c r="J40" s="15" t="s">
        <v>12</v>
      </c>
      <c r="K40" s="15" t="s">
        <v>13</v>
      </c>
      <c r="L40" s="16" t="s">
        <v>94</v>
      </c>
    </row>
    <row r="41" spans="1:12">
      <c r="A41" s="5" t="s">
        <v>95</v>
      </c>
      <c r="B41" s="5" t="s">
        <v>96</v>
      </c>
      <c r="C41" s="5" t="s">
        <v>24</v>
      </c>
      <c r="D41" s="6">
        <v>752</v>
      </c>
      <c r="E41" s="7">
        <v>0.09</v>
      </c>
      <c r="F41" s="8">
        <f t="shared" si="0"/>
        <v>49.8256880733945</v>
      </c>
      <c r="G41" s="9">
        <f t="shared" si="1"/>
        <v>37468.9174311927</v>
      </c>
      <c r="H41" s="10">
        <v>54.31</v>
      </c>
      <c r="I41" s="10">
        <v>40841.12</v>
      </c>
      <c r="J41" s="15" t="s">
        <v>12</v>
      </c>
      <c r="K41" s="15" t="s">
        <v>13</v>
      </c>
      <c r="L41" s="16" t="s">
        <v>97</v>
      </c>
    </row>
    <row r="42" ht="32.4" spans="1:12">
      <c r="A42" s="5" t="s">
        <v>98</v>
      </c>
      <c r="B42" s="5" t="s">
        <v>99</v>
      </c>
      <c r="C42" s="5" t="s">
        <v>11</v>
      </c>
      <c r="D42" s="6">
        <v>1028</v>
      </c>
      <c r="E42" s="12">
        <v>0.09</v>
      </c>
      <c r="F42" s="8">
        <f t="shared" si="0"/>
        <v>7.87155963302752</v>
      </c>
      <c r="G42" s="9">
        <f t="shared" si="1"/>
        <v>8091.96330275229</v>
      </c>
      <c r="H42" s="10">
        <v>8.58</v>
      </c>
      <c r="I42" s="10">
        <v>8820.24</v>
      </c>
      <c r="J42" s="15" t="s">
        <v>12</v>
      </c>
      <c r="K42" s="15" t="s">
        <v>13</v>
      </c>
      <c r="L42" s="16" t="s">
        <v>100</v>
      </c>
    </row>
    <row r="43" spans="1:12">
      <c r="A43" s="5" t="s">
        <v>101</v>
      </c>
      <c r="B43" s="5" t="s">
        <v>102</v>
      </c>
      <c r="C43" s="5" t="s">
        <v>83</v>
      </c>
      <c r="D43" s="6">
        <v>154</v>
      </c>
      <c r="E43" s="7">
        <v>0.09</v>
      </c>
      <c r="F43" s="8">
        <f t="shared" si="0"/>
        <v>59.5688073394495</v>
      </c>
      <c r="G43" s="9">
        <f t="shared" si="1"/>
        <v>9173.59633027523</v>
      </c>
      <c r="H43" s="10">
        <v>64.93</v>
      </c>
      <c r="I43" s="10">
        <v>9999.22</v>
      </c>
      <c r="J43" s="15" t="s">
        <v>12</v>
      </c>
      <c r="K43" s="15" t="s">
        <v>13</v>
      </c>
      <c r="L43" s="16" t="s">
        <v>103</v>
      </c>
    </row>
    <row r="44" ht="32.4" spans="1:12">
      <c r="A44" s="5" t="s">
        <v>104</v>
      </c>
      <c r="B44" s="5" t="s">
        <v>105</v>
      </c>
      <c r="C44" s="5" t="s">
        <v>11</v>
      </c>
      <c r="D44" s="6">
        <v>13628</v>
      </c>
      <c r="E44" s="12">
        <v>0.09</v>
      </c>
      <c r="F44" s="8">
        <f t="shared" si="0"/>
        <v>2.60550458715596</v>
      </c>
      <c r="G44" s="9">
        <f t="shared" si="1"/>
        <v>35507.8165137615</v>
      </c>
      <c r="H44" s="10">
        <v>2.84</v>
      </c>
      <c r="I44" s="10">
        <v>38703.52</v>
      </c>
      <c r="J44" s="15" t="s">
        <v>12</v>
      </c>
      <c r="K44" s="15" t="s">
        <v>13</v>
      </c>
      <c r="L44" s="16" t="s">
        <v>106</v>
      </c>
    </row>
    <row r="45" ht="54" spans="1:12">
      <c r="A45" s="5" t="s">
        <v>107</v>
      </c>
      <c r="B45" s="5" t="s">
        <v>108</v>
      </c>
      <c r="C45" s="5" t="s">
        <v>109</v>
      </c>
      <c r="D45" s="6">
        <v>30</v>
      </c>
      <c r="E45" s="7">
        <v>0.09</v>
      </c>
      <c r="F45" s="8">
        <f t="shared" si="0"/>
        <v>238.100917431193</v>
      </c>
      <c r="G45" s="9">
        <f t="shared" si="1"/>
        <v>7143.02752293578</v>
      </c>
      <c r="H45" s="10">
        <v>259.53</v>
      </c>
      <c r="I45" s="10">
        <v>7785.9</v>
      </c>
      <c r="J45" s="15" t="s">
        <v>12</v>
      </c>
      <c r="K45" s="15" t="s">
        <v>13</v>
      </c>
      <c r="L45" s="16" t="s">
        <v>110</v>
      </c>
    </row>
    <row r="46" ht="54" spans="1:12">
      <c r="A46" s="5" t="s">
        <v>111</v>
      </c>
      <c r="B46" s="5" t="s">
        <v>112</v>
      </c>
      <c r="C46" s="5" t="s">
        <v>109</v>
      </c>
      <c r="D46" s="6">
        <v>42</v>
      </c>
      <c r="E46" s="12">
        <v>0.09</v>
      </c>
      <c r="F46" s="8">
        <f t="shared" si="0"/>
        <v>333.798165137615</v>
      </c>
      <c r="G46" s="9">
        <f t="shared" si="1"/>
        <v>14019.5229357798</v>
      </c>
      <c r="H46" s="10">
        <v>363.84</v>
      </c>
      <c r="I46" s="10">
        <v>15281.28</v>
      </c>
      <c r="J46" s="15" t="s">
        <v>12</v>
      </c>
      <c r="K46" s="15" t="s">
        <v>13</v>
      </c>
      <c r="L46" s="16" t="s">
        <v>110</v>
      </c>
    </row>
    <row r="47" ht="54" spans="1:12">
      <c r="A47" s="5" t="s">
        <v>113</v>
      </c>
      <c r="B47" s="5" t="s">
        <v>114</v>
      </c>
      <c r="C47" s="5" t="s">
        <v>109</v>
      </c>
      <c r="D47" s="6">
        <v>40</v>
      </c>
      <c r="E47" s="7">
        <v>0.09</v>
      </c>
      <c r="F47" s="8">
        <f t="shared" si="0"/>
        <v>586.633027522936</v>
      </c>
      <c r="G47" s="9">
        <f t="shared" si="1"/>
        <v>23465.3211009174</v>
      </c>
      <c r="H47" s="10">
        <v>639.43</v>
      </c>
      <c r="I47" s="10">
        <v>25577.2</v>
      </c>
      <c r="J47" s="15" t="s">
        <v>12</v>
      </c>
      <c r="K47" s="15" t="s">
        <v>13</v>
      </c>
      <c r="L47" s="16" t="s">
        <v>110</v>
      </c>
    </row>
    <row r="48" ht="54" spans="1:12">
      <c r="A48" s="5" t="s">
        <v>115</v>
      </c>
      <c r="B48" s="5" t="s">
        <v>116</v>
      </c>
      <c r="C48" s="5" t="s">
        <v>109</v>
      </c>
      <c r="D48" s="6">
        <v>21</v>
      </c>
      <c r="E48" s="12">
        <v>0.09</v>
      </c>
      <c r="F48" s="8">
        <f t="shared" si="0"/>
        <v>692.779816513761</v>
      </c>
      <c r="G48" s="9">
        <f t="shared" si="1"/>
        <v>14548.376146789</v>
      </c>
      <c r="H48" s="10">
        <v>755.13</v>
      </c>
      <c r="I48" s="10">
        <v>15857.73</v>
      </c>
      <c r="J48" s="15" t="s">
        <v>12</v>
      </c>
      <c r="K48" s="15" t="s">
        <v>13</v>
      </c>
      <c r="L48" s="16" t="s">
        <v>110</v>
      </c>
    </row>
    <row r="49" ht="54" spans="1:12">
      <c r="A49" s="5" t="s">
        <v>117</v>
      </c>
      <c r="B49" s="5" t="s">
        <v>118</v>
      </c>
      <c r="C49" s="5" t="s">
        <v>109</v>
      </c>
      <c r="D49" s="6">
        <v>42</v>
      </c>
      <c r="E49" s="7">
        <v>0.09</v>
      </c>
      <c r="F49" s="8">
        <f t="shared" si="0"/>
        <v>895.211009174312</v>
      </c>
      <c r="G49" s="9">
        <f t="shared" si="1"/>
        <v>37598.8623853211</v>
      </c>
      <c r="H49" s="10">
        <v>975.78</v>
      </c>
      <c r="I49" s="10">
        <v>40982.76</v>
      </c>
      <c r="J49" s="15" t="s">
        <v>12</v>
      </c>
      <c r="K49" s="15" t="s">
        <v>13</v>
      </c>
      <c r="L49" s="16" t="s">
        <v>110</v>
      </c>
    </row>
    <row r="50" ht="54" spans="1:12">
      <c r="A50" s="5" t="s">
        <v>119</v>
      </c>
      <c r="B50" s="5" t="s">
        <v>120</v>
      </c>
      <c r="C50" s="5" t="s">
        <v>109</v>
      </c>
      <c r="D50" s="6">
        <v>24</v>
      </c>
      <c r="E50" s="12">
        <v>0.09</v>
      </c>
      <c r="F50" s="8">
        <f t="shared" si="0"/>
        <v>990.862385321101</v>
      </c>
      <c r="G50" s="9">
        <f t="shared" si="1"/>
        <v>23780.6972477064</v>
      </c>
      <c r="H50" s="10">
        <v>1080.04</v>
      </c>
      <c r="I50" s="10">
        <v>25920.96</v>
      </c>
      <c r="J50" s="15" t="s">
        <v>12</v>
      </c>
      <c r="K50" s="15" t="s">
        <v>13</v>
      </c>
      <c r="L50" s="16" t="s">
        <v>110</v>
      </c>
    </row>
    <row r="51" ht="54" spans="1:12">
      <c r="A51" s="5" t="s">
        <v>121</v>
      </c>
      <c r="B51" s="5" t="s">
        <v>122</v>
      </c>
      <c r="C51" s="5" t="s">
        <v>109</v>
      </c>
      <c r="D51" s="6">
        <v>40</v>
      </c>
      <c r="E51" s="7">
        <v>0.09</v>
      </c>
      <c r="F51" s="8">
        <f t="shared" si="0"/>
        <v>1020.84403669725</v>
      </c>
      <c r="G51" s="9">
        <f t="shared" si="1"/>
        <v>40833.7614678899</v>
      </c>
      <c r="H51" s="10">
        <v>1112.72</v>
      </c>
      <c r="I51" s="10">
        <v>44508.8</v>
      </c>
      <c r="J51" s="15" t="s">
        <v>12</v>
      </c>
      <c r="K51" s="15" t="s">
        <v>13</v>
      </c>
      <c r="L51" s="16" t="s">
        <v>110</v>
      </c>
    </row>
    <row r="52" ht="54" spans="1:12">
      <c r="A52" s="5" t="s">
        <v>123</v>
      </c>
      <c r="B52" s="5" t="s">
        <v>124</v>
      </c>
      <c r="C52" s="5" t="s">
        <v>109</v>
      </c>
      <c r="D52" s="6">
        <v>23</v>
      </c>
      <c r="E52" s="12">
        <v>0.09</v>
      </c>
      <c r="F52" s="8">
        <f t="shared" si="0"/>
        <v>1449.20183486239</v>
      </c>
      <c r="G52" s="9">
        <f t="shared" si="1"/>
        <v>33331.6422018349</v>
      </c>
      <c r="H52" s="10">
        <v>1579.63</v>
      </c>
      <c r="I52" s="10">
        <v>36331.49</v>
      </c>
      <c r="J52" s="15" t="s">
        <v>12</v>
      </c>
      <c r="K52" s="15" t="s">
        <v>13</v>
      </c>
      <c r="L52" s="16" t="s">
        <v>110</v>
      </c>
    </row>
    <row r="53" spans="1:12">
      <c r="A53" s="5" t="s">
        <v>125</v>
      </c>
      <c r="B53" s="5" t="s">
        <v>126</v>
      </c>
      <c r="C53" s="5" t="s">
        <v>127</v>
      </c>
      <c r="D53" s="6">
        <v>6542</v>
      </c>
      <c r="E53" s="7">
        <v>0.09</v>
      </c>
      <c r="F53" s="8">
        <f t="shared" si="0"/>
        <v>1.20183486238532</v>
      </c>
      <c r="G53" s="9">
        <f t="shared" si="1"/>
        <v>7862.40366972477</v>
      </c>
      <c r="H53" s="10">
        <v>1.31</v>
      </c>
      <c r="I53" s="10">
        <v>8570.02</v>
      </c>
      <c r="J53" s="15" t="s">
        <v>12</v>
      </c>
      <c r="K53" s="15" t="s">
        <v>13</v>
      </c>
      <c r="L53" s="16" t="s">
        <v>128</v>
      </c>
    </row>
    <row r="54" ht="75.6" spans="1:12">
      <c r="A54" s="5" t="s">
        <v>129</v>
      </c>
      <c r="B54" s="5" t="s">
        <v>130</v>
      </c>
      <c r="C54" s="5" t="s">
        <v>11</v>
      </c>
      <c r="D54" s="6">
        <v>948</v>
      </c>
      <c r="E54" s="12">
        <v>0.09</v>
      </c>
      <c r="F54" s="8">
        <f t="shared" si="0"/>
        <v>22.4862385321101</v>
      </c>
      <c r="G54" s="9">
        <f t="shared" si="1"/>
        <v>21316.9541284404</v>
      </c>
      <c r="H54" s="10">
        <v>24.51</v>
      </c>
      <c r="I54" s="10">
        <v>23235.48</v>
      </c>
      <c r="J54" s="15" t="s">
        <v>12</v>
      </c>
      <c r="K54" s="15" t="s">
        <v>13</v>
      </c>
      <c r="L54" s="16" t="s">
        <v>131</v>
      </c>
    </row>
    <row r="55" ht="162" spans="1:12">
      <c r="A55" s="5" t="s">
        <v>132</v>
      </c>
      <c r="B55" s="5" t="s">
        <v>133</v>
      </c>
      <c r="C55" s="5" t="s">
        <v>134</v>
      </c>
      <c r="D55" s="6">
        <v>4</v>
      </c>
      <c r="E55" s="7">
        <v>0.09</v>
      </c>
      <c r="F55" s="8">
        <f t="shared" si="0"/>
        <v>1628.88073394495</v>
      </c>
      <c r="G55" s="9">
        <f t="shared" si="1"/>
        <v>6515.52293577982</v>
      </c>
      <c r="H55" s="10">
        <v>1775.48</v>
      </c>
      <c r="I55" s="10">
        <v>7101.92</v>
      </c>
      <c r="J55" s="15" t="s">
        <v>12</v>
      </c>
      <c r="K55" s="15" t="s">
        <v>13</v>
      </c>
      <c r="L55" s="16" t="s">
        <v>135</v>
      </c>
    </row>
    <row r="56" ht="162" spans="1:12">
      <c r="A56" s="5" t="s">
        <v>136</v>
      </c>
      <c r="B56" s="5" t="s">
        <v>137</v>
      </c>
      <c r="C56" s="5" t="s">
        <v>134</v>
      </c>
      <c r="D56" s="6">
        <v>4</v>
      </c>
      <c r="E56" s="12">
        <v>0.09</v>
      </c>
      <c r="F56" s="8">
        <f t="shared" si="0"/>
        <v>1628.88073394495</v>
      </c>
      <c r="G56" s="9">
        <f t="shared" si="1"/>
        <v>6515.52293577982</v>
      </c>
      <c r="H56" s="10">
        <v>1775.48</v>
      </c>
      <c r="I56" s="10">
        <v>7101.92</v>
      </c>
      <c r="J56" s="15" t="s">
        <v>12</v>
      </c>
      <c r="K56" s="15" t="s">
        <v>13</v>
      </c>
      <c r="L56" s="16" t="s">
        <v>138</v>
      </c>
    </row>
    <row r="57" ht="124.8" spans="1:12">
      <c r="A57" s="5" t="s">
        <v>139</v>
      </c>
      <c r="B57" s="5" t="s">
        <v>140</v>
      </c>
      <c r="C57" s="5" t="s">
        <v>134</v>
      </c>
      <c r="D57" s="6">
        <v>6</v>
      </c>
      <c r="E57" s="7">
        <v>0.09</v>
      </c>
      <c r="F57" s="8">
        <f t="shared" si="0"/>
        <v>1628.88073394495</v>
      </c>
      <c r="G57" s="9">
        <f t="shared" si="1"/>
        <v>9773.28440366972</v>
      </c>
      <c r="H57" s="10">
        <v>1775.48</v>
      </c>
      <c r="I57" s="10">
        <v>10652.88</v>
      </c>
      <c r="J57" s="15" t="s">
        <v>12</v>
      </c>
      <c r="K57" s="15" t="s">
        <v>13</v>
      </c>
      <c r="L57" s="17" t="s">
        <v>141</v>
      </c>
    </row>
    <row r="58" ht="54" spans="1:12">
      <c r="A58" s="5" t="s">
        <v>142</v>
      </c>
      <c r="B58" s="5" t="s">
        <v>143</v>
      </c>
      <c r="C58" s="5" t="s">
        <v>83</v>
      </c>
      <c r="D58" s="6">
        <v>80</v>
      </c>
      <c r="E58" s="12">
        <v>0.09</v>
      </c>
      <c r="F58" s="8">
        <f t="shared" si="0"/>
        <v>136.220183486239</v>
      </c>
      <c r="G58" s="9">
        <f t="shared" si="1"/>
        <v>10897.6146788991</v>
      </c>
      <c r="H58" s="10">
        <v>148.48</v>
      </c>
      <c r="I58" s="10">
        <v>11878.4</v>
      </c>
      <c r="J58" s="15" t="s">
        <v>12</v>
      </c>
      <c r="K58" s="15" t="s">
        <v>13</v>
      </c>
      <c r="L58" s="16" t="s">
        <v>144</v>
      </c>
    </row>
    <row r="59" spans="1:12">
      <c r="A59" s="5" t="s">
        <v>145</v>
      </c>
      <c r="B59" s="5" t="s">
        <v>146</v>
      </c>
      <c r="C59" s="5" t="s">
        <v>11</v>
      </c>
      <c r="D59" s="13">
        <v>267.333</v>
      </c>
      <c r="E59" s="7">
        <v>0.09</v>
      </c>
      <c r="F59" s="8">
        <f t="shared" si="0"/>
        <v>7.17429799353087</v>
      </c>
      <c r="G59" s="9">
        <f t="shared" si="1"/>
        <v>1917.92660550459</v>
      </c>
      <c r="H59" s="10">
        <v>7.82</v>
      </c>
      <c r="I59" s="10">
        <v>2090.54</v>
      </c>
      <c r="J59" s="15" t="s">
        <v>12</v>
      </c>
      <c r="K59" s="15" t="s">
        <v>13</v>
      </c>
      <c r="L59" s="16" t="s">
        <v>147</v>
      </c>
    </row>
    <row r="60" spans="1:12">
      <c r="A60" s="5" t="s">
        <v>148</v>
      </c>
      <c r="B60" s="5" t="s">
        <v>149</v>
      </c>
      <c r="C60" s="5" t="s">
        <v>150</v>
      </c>
      <c r="D60" s="14">
        <v>88.22</v>
      </c>
      <c r="E60" s="12">
        <v>0.09</v>
      </c>
      <c r="F60" s="8">
        <f t="shared" si="0"/>
        <v>18.7890365828548</v>
      </c>
      <c r="G60" s="9">
        <f t="shared" si="1"/>
        <v>1657.56880733945</v>
      </c>
      <c r="H60" s="10">
        <v>20.48</v>
      </c>
      <c r="I60" s="10">
        <v>1806.75</v>
      </c>
      <c r="J60" s="15" t="s">
        <v>12</v>
      </c>
      <c r="K60" s="15" t="s">
        <v>13</v>
      </c>
      <c r="L60" s="16" t="s">
        <v>151</v>
      </c>
    </row>
    <row r="61" ht="43.2" spans="1:12">
      <c r="A61" s="5" t="s">
        <v>152</v>
      </c>
      <c r="B61" s="5" t="s">
        <v>153</v>
      </c>
      <c r="C61" s="5" t="s">
        <v>150</v>
      </c>
      <c r="D61" s="6">
        <v>160</v>
      </c>
      <c r="E61" s="7">
        <v>0.09</v>
      </c>
      <c r="F61" s="8">
        <f t="shared" si="0"/>
        <v>99.6605504587156</v>
      </c>
      <c r="G61" s="9">
        <f t="shared" si="1"/>
        <v>15945.6880733945</v>
      </c>
      <c r="H61" s="10">
        <v>108.63</v>
      </c>
      <c r="I61" s="10">
        <v>17380.8</v>
      </c>
      <c r="J61" s="15" t="s">
        <v>12</v>
      </c>
      <c r="K61" s="15" t="s">
        <v>13</v>
      </c>
      <c r="L61" s="16" t="s">
        <v>154</v>
      </c>
    </row>
    <row r="62" ht="43.2" spans="1:12">
      <c r="A62" s="5" t="s">
        <v>155</v>
      </c>
      <c r="B62" s="5" t="s">
        <v>156</v>
      </c>
      <c r="C62" s="5" t="s">
        <v>157</v>
      </c>
      <c r="D62" s="6">
        <v>64</v>
      </c>
      <c r="E62" s="12">
        <v>0.09</v>
      </c>
      <c r="F62" s="8">
        <f t="shared" si="0"/>
        <v>11.0091743119266</v>
      </c>
      <c r="G62" s="9">
        <f t="shared" si="1"/>
        <v>704.587155963303</v>
      </c>
      <c r="H62" s="10">
        <v>12</v>
      </c>
      <c r="I62" s="10">
        <v>768</v>
      </c>
      <c r="J62" s="15" t="s">
        <v>12</v>
      </c>
      <c r="K62" s="15" t="s">
        <v>13</v>
      </c>
      <c r="L62" s="16" t="s">
        <v>158</v>
      </c>
    </row>
    <row r="63" ht="43.2" spans="1:12">
      <c r="A63" s="5" t="s">
        <v>159</v>
      </c>
      <c r="B63" s="5" t="s">
        <v>160</v>
      </c>
      <c r="C63" s="5" t="s">
        <v>157</v>
      </c>
      <c r="D63" s="6">
        <v>32</v>
      </c>
      <c r="E63" s="7">
        <v>0.09</v>
      </c>
      <c r="F63" s="8">
        <f t="shared" si="0"/>
        <v>588.036697247706</v>
      </c>
      <c r="G63" s="9">
        <f t="shared" si="1"/>
        <v>18817.1743119266</v>
      </c>
      <c r="H63" s="10">
        <v>640.96</v>
      </c>
      <c r="I63" s="10">
        <v>20510.72</v>
      </c>
      <c r="J63" s="15" t="s">
        <v>12</v>
      </c>
      <c r="K63" s="15" t="s">
        <v>13</v>
      </c>
      <c r="L63" s="16" t="s">
        <v>161</v>
      </c>
    </row>
    <row r="64" ht="64.8" spans="1:12">
      <c r="A64" s="5" t="s">
        <v>162</v>
      </c>
      <c r="B64" s="5" t="s">
        <v>163</v>
      </c>
      <c r="C64" s="5" t="s">
        <v>157</v>
      </c>
      <c r="D64" s="6">
        <v>32</v>
      </c>
      <c r="E64" s="12">
        <v>0.09</v>
      </c>
      <c r="F64" s="8">
        <f t="shared" si="0"/>
        <v>17.3577981651376</v>
      </c>
      <c r="G64" s="9">
        <f t="shared" si="1"/>
        <v>555.449541284404</v>
      </c>
      <c r="H64" s="10">
        <v>18.92</v>
      </c>
      <c r="I64" s="10">
        <v>605.44</v>
      </c>
      <c r="J64" s="15" t="s">
        <v>12</v>
      </c>
      <c r="K64" s="15" t="s">
        <v>13</v>
      </c>
      <c r="L64" s="16" t="s">
        <v>164</v>
      </c>
    </row>
    <row r="65" ht="43.2" spans="1:12">
      <c r="A65" s="5" t="s">
        <v>165</v>
      </c>
      <c r="B65" s="5" t="s">
        <v>166</v>
      </c>
      <c r="C65" s="5" t="s">
        <v>167</v>
      </c>
      <c r="D65" s="13">
        <v>85.012</v>
      </c>
      <c r="E65" s="7">
        <v>0.09</v>
      </c>
      <c r="F65" s="8">
        <f t="shared" si="0"/>
        <v>104.174283867966</v>
      </c>
      <c r="G65" s="9">
        <f t="shared" si="1"/>
        <v>8856.06422018349</v>
      </c>
      <c r="H65" s="10">
        <v>113.55</v>
      </c>
      <c r="I65" s="10">
        <v>9653.11</v>
      </c>
      <c r="J65" s="15" t="s">
        <v>12</v>
      </c>
      <c r="K65" s="15" t="s">
        <v>13</v>
      </c>
      <c r="L65" s="16" t="s">
        <v>168</v>
      </c>
    </row>
    <row r="66" ht="97.2" spans="1:12">
      <c r="A66" s="5" t="s">
        <v>169</v>
      </c>
      <c r="B66" s="5" t="s">
        <v>170</v>
      </c>
      <c r="C66" s="5" t="s">
        <v>167</v>
      </c>
      <c r="D66" s="13">
        <v>85.012</v>
      </c>
      <c r="E66" s="12">
        <v>0.09</v>
      </c>
      <c r="F66" s="8">
        <f>G66/D66</f>
        <v>25.0367244430036</v>
      </c>
      <c r="G66" s="9">
        <f>I66/(1+E66)</f>
        <v>2128.42201834862</v>
      </c>
      <c r="H66" s="10">
        <v>27.29</v>
      </c>
      <c r="I66" s="10">
        <v>2319.98</v>
      </c>
      <c r="J66" s="15" t="s">
        <v>12</v>
      </c>
      <c r="K66" s="15" t="s">
        <v>13</v>
      </c>
      <c r="L66" s="16" t="s">
        <v>171</v>
      </c>
    </row>
    <row r="67" spans="1:12">
      <c r="A67" s="18" t="s">
        <v>176</v>
      </c>
      <c r="B67" s="19"/>
      <c r="C67" s="19"/>
      <c r="D67" s="19"/>
      <c r="E67" s="19"/>
      <c r="F67" s="20"/>
      <c r="G67" s="9">
        <f>G69-G68</f>
        <v>2721915.96330275</v>
      </c>
      <c r="H67" s="21" t="s">
        <v>177</v>
      </c>
      <c r="I67" s="9">
        <f>I69-I68</f>
        <v>2966888.4</v>
      </c>
      <c r="J67" s="23"/>
      <c r="K67" s="24"/>
      <c r="L67" s="25"/>
    </row>
    <row r="68" spans="1:12">
      <c r="A68" s="18" t="s">
        <v>178</v>
      </c>
      <c r="B68" s="19"/>
      <c r="C68" s="19"/>
      <c r="D68" s="19"/>
      <c r="E68" s="19"/>
      <c r="F68" s="20"/>
      <c r="G68" s="9">
        <f>G38</f>
        <v>16034.6902654867</v>
      </c>
      <c r="H68" s="21" t="s">
        <v>179</v>
      </c>
      <c r="I68" s="9">
        <f>I38</f>
        <v>18119.2</v>
      </c>
      <c r="J68" s="23"/>
      <c r="K68" s="24"/>
      <c r="L68" s="25"/>
    </row>
    <row r="69" spans="1:12">
      <c r="A69" s="18" t="s">
        <v>180</v>
      </c>
      <c r="B69" s="19"/>
      <c r="C69" s="19"/>
      <c r="D69" s="19"/>
      <c r="E69" s="19"/>
      <c r="F69" s="20"/>
      <c r="G69" s="10">
        <f>SUM(G2:G66)</f>
        <v>2737950.65356824</v>
      </c>
      <c r="H69" s="22" t="s">
        <v>172</v>
      </c>
      <c r="I69" s="10">
        <f>SUM(I2:I66)</f>
        <v>2985007.6</v>
      </c>
      <c r="J69" s="26"/>
      <c r="K69" s="27"/>
      <c r="L69" s="28"/>
    </row>
  </sheetData>
  <mergeCells count="4">
    <mergeCell ref="A67:F67"/>
    <mergeCell ref="A68:F68"/>
    <mergeCell ref="A69:F69"/>
    <mergeCell ref="J69:L69"/>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总价清单</vt:lpstr>
      <vt:lpstr>税率清单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2026-05-28T10:19:54Z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2052-12.8.2.21555</vt:lpwstr>
  </property>
  <property fmtid="{D5CDD505-2E9C-101B-9397-08002B2CF9AE}" pid="3" name="ICV">
    <vt:lpwstr>DD48F945D7964929A2E9F3A0665F8E7A_12</vt:lpwstr>
  </property>
</Properties>
</file>